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195" activeTab="1"/>
  </bookViews>
  <sheets>
    <sheet name="лагерь" sheetId="2" r:id="rId1"/>
    <sheet name="титул" sheetId="3" r:id="rId2"/>
  </sheets>
  <calcPr calcId="125725" iterateDelta="1E-4"/>
</workbook>
</file>

<file path=xl/calcChain.xml><?xml version="1.0" encoding="utf-8"?>
<calcChain xmlns="http://schemas.openxmlformats.org/spreadsheetml/2006/main">
  <c r="Q128" i="2"/>
  <c r="I60"/>
  <c r="J60"/>
  <c r="K60"/>
  <c r="L60"/>
  <c r="M60"/>
  <c r="N60"/>
  <c r="O60"/>
  <c r="P60"/>
  <c r="Q60"/>
  <c r="D60"/>
  <c r="Q195"/>
  <c r="P195"/>
  <c r="O195"/>
  <c r="N195"/>
  <c r="M195"/>
  <c r="L195"/>
  <c r="K195"/>
  <c r="J195"/>
  <c r="I195"/>
  <c r="H195"/>
  <c r="G195"/>
  <c r="F195"/>
  <c r="E195"/>
  <c r="D195"/>
  <c r="P186"/>
  <c r="P196" s="1"/>
  <c r="O186"/>
  <c r="N186"/>
  <c r="N196" s="1"/>
  <c r="M186"/>
  <c r="L186"/>
  <c r="L196" s="1"/>
  <c r="K186"/>
  <c r="J186"/>
  <c r="J196" s="1"/>
  <c r="I186"/>
  <c r="H186"/>
  <c r="H196" s="1"/>
  <c r="G186"/>
  <c r="F186"/>
  <c r="F196" s="1"/>
  <c r="E186"/>
  <c r="D186"/>
  <c r="D196" s="1"/>
  <c r="Q186"/>
  <c r="E177"/>
  <c r="F177"/>
  <c r="G177"/>
  <c r="H177"/>
  <c r="I177"/>
  <c r="J177"/>
  <c r="K177"/>
  <c r="L177"/>
  <c r="M177"/>
  <c r="N177"/>
  <c r="O177"/>
  <c r="P177"/>
  <c r="Q177"/>
  <c r="D177"/>
  <c r="E169"/>
  <c r="F169"/>
  <c r="G169"/>
  <c r="H169"/>
  <c r="I169"/>
  <c r="J169"/>
  <c r="K169"/>
  <c r="L169"/>
  <c r="M169"/>
  <c r="N169"/>
  <c r="O169"/>
  <c r="P169"/>
  <c r="Q169"/>
  <c r="D169"/>
  <c r="E149"/>
  <c r="F149"/>
  <c r="G149"/>
  <c r="H149"/>
  <c r="I149"/>
  <c r="J149"/>
  <c r="K149"/>
  <c r="L149"/>
  <c r="M149"/>
  <c r="N149"/>
  <c r="O149"/>
  <c r="P149"/>
  <c r="Q149"/>
  <c r="D149"/>
  <c r="Q159"/>
  <c r="Q160" s="1"/>
  <c r="P159"/>
  <c r="P160" s="1"/>
  <c r="O159"/>
  <c r="O160" s="1"/>
  <c r="N159"/>
  <c r="N160" s="1"/>
  <c r="M159"/>
  <c r="M160" s="1"/>
  <c r="L159"/>
  <c r="L160" s="1"/>
  <c r="K159"/>
  <c r="K160" s="1"/>
  <c r="J159"/>
  <c r="J160" s="1"/>
  <c r="I159"/>
  <c r="I160" s="1"/>
  <c r="H159"/>
  <c r="H160" s="1"/>
  <c r="G159"/>
  <c r="G160" s="1"/>
  <c r="F159"/>
  <c r="F160" s="1"/>
  <c r="E159"/>
  <c r="E160" s="1"/>
  <c r="D159"/>
  <c r="D160" s="1"/>
  <c r="Q138"/>
  <c r="P138"/>
  <c r="O138"/>
  <c r="N138"/>
  <c r="M138"/>
  <c r="L138"/>
  <c r="K138"/>
  <c r="J138"/>
  <c r="I138"/>
  <c r="H138"/>
  <c r="G138"/>
  <c r="F138"/>
  <c r="E138"/>
  <c r="D138"/>
  <c r="P128"/>
  <c r="P139" s="1"/>
  <c r="O128"/>
  <c r="N128"/>
  <c r="N139" s="1"/>
  <c r="M128"/>
  <c r="L128"/>
  <c r="L139" s="1"/>
  <c r="K128"/>
  <c r="J128"/>
  <c r="J139" s="1"/>
  <c r="I128"/>
  <c r="H128"/>
  <c r="H139" s="1"/>
  <c r="G128"/>
  <c r="F128"/>
  <c r="F139" s="1"/>
  <c r="E128"/>
  <c r="D128"/>
  <c r="D139" s="1"/>
  <c r="Q117"/>
  <c r="P117"/>
  <c r="O117"/>
  <c r="N117"/>
  <c r="M117"/>
  <c r="L117"/>
  <c r="K117"/>
  <c r="J117"/>
  <c r="I117"/>
  <c r="H117"/>
  <c r="G117"/>
  <c r="F117"/>
  <c r="E117"/>
  <c r="D117"/>
  <c r="O108"/>
  <c r="M108"/>
  <c r="L108"/>
  <c r="K108"/>
  <c r="H108"/>
  <c r="G108"/>
  <c r="F108"/>
  <c r="E108"/>
  <c r="D108"/>
  <c r="Q108"/>
  <c r="P108"/>
  <c r="N108"/>
  <c r="J108"/>
  <c r="I108"/>
  <c r="Q98"/>
  <c r="P98"/>
  <c r="O98"/>
  <c r="N98"/>
  <c r="M98"/>
  <c r="L98"/>
  <c r="K98"/>
  <c r="J98"/>
  <c r="I98"/>
  <c r="H98"/>
  <c r="G98"/>
  <c r="F98"/>
  <c r="E98"/>
  <c r="D98"/>
  <c r="D89"/>
  <c r="Q89"/>
  <c r="P89"/>
  <c r="O89"/>
  <c r="N89"/>
  <c r="M89"/>
  <c r="L89"/>
  <c r="K89"/>
  <c r="J89"/>
  <c r="I89"/>
  <c r="H89"/>
  <c r="G89"/>
  <c r="F89"/>
  <c r="E89"/>
  <c r="Q78"/>
  <c r="P78"/>
  <c r="O78"/>
  <c r="N78"/>
  <c r="M78"/>
  <c r="L78"/>
  <c r="K78"/>
  <c r="J78"/>
  <c r="I78"/>
  <c r="H78"/>
  <c r="G78"/>
  <c r="F78"/>
  <c r="E78"/>
  <c r="D78"/>
  <c r="M70"/>
  <c r="L70"/>
  <c r="D70"/>
  <c r="Q70"/>
  <c r="P70"/>
  <c r="O70"/>
  <c r="N70"/>
  <c r="K70"/>
  <c r="J70"/>
  <c r="I70"/>
  <c r="H70"/>
  <c r="G70"/>
  <c r="F70"/>
  <c r="E70"/>
  <c r="H60"/>
  <c r="G60"/>
  <c r="F60"/>
  <c r="E60"/>
  <c r="P51"/>
  <c r="P61" s="1"/>
  <c r="O51"/>
  <c r="N51"/>
  <c r="N61" s="1"/>
  <c r="M51"/>
  <c r="L51"/>
  <c r="L61" s="1"/>
  <c r="K51"/>
  <c r="J51"/>
  <c r="J61" s="1"/>
  <c r="I51"/>
  <c r="H51"/>
  <c r="G51"/>
  <c r="F51"/>
  <c r="E51"/>
  <c r="D51"/>
  <c r="Q51"/>
  <c r="P42"/>
  <c r="O42"/>
  <c r="M42"/>
  <c r="L42"/>
  <c r="K42"/>
  <c r="J42"/>
  <c r="I42"/>
  <c r="H42"/>
  <c r="G42"/>
  <c r="F42"/>
  <c r="E42"/>
  <c r="D42"/>
  <c r="Q42"/>
  <c r="N42"/>
  <c r="Q33"/>
  <c r="Q43" s="1"/>
  <c r="P33"/>
  <c r="O33"/>
  <c r="N33"/>
  <c r="M33"/>
  <c r="M43" s="1"/>
  <c r="L33"/>
  <c r="L43" s="1"/>
  <c r="K33"/>
  <c r="K43" s="1"/>
  <c r="J33"/>
  <c r="J43" s="1"/>
  <c r="I33"/>
  <c r="I43" s="1"/>
  <c r="H33"/>
  <c r="H43" s="1"/>
  <c r="G33"/>
  <c r="G43" s="1"/>
  <c r="F33"/>
  <c r="F43" s="1"/>
  <c r="E33"/>
  <c r="E43" s="1"/>
  <c r="D33"/>
  <c r="Q23"/>
  <c r="P23"/>
  <c r="O23"/>
  <c r="N23"/>
  <c r="M23"/>
  <c r="L23"/>
  <c r="K23"/>
  <c r="J23"/>
  <c r="I23"/>
  <c r="H23"/>
  <c r="G23"/>
  <c r="F23"/>
  <c r="E23"/>
  <c r="D23"/>
  <c r="Q14"/>
  <c r="Q24" s="1"/>
  <c r="P14"/>
  <c r="P24" s="1"/>
  <c r="O14"/>
  <c r="O24" s="1"/>
  <c r="N14"/>
  <c r="N24" s="1"/>
  <c r="M14"/>
  <c r="M24" s="1"/>
  <c r="L14"/>
  <c r="L24" s="1"/>
  <c r="K14"/>
  <c r="K24" s="1"/>
  <c r="J14"/>
  <c r="J24" s="1"/>
  <c r="I14"/>
  <c r="I24" s="1"/>
  <c r="H14"/>
  <c r="H24" s="1"/>
  <c r="G14"/>
  <c r="G24" s="1"/>
  <c r="F14"/>
  <c r="F24" s="1"/>
  <c r="E14"/>
  <c r="E24" s="1"/>
  <c r="D14"/>
  <c r="O43" l="1"/>
  <c r="D24"/>
  <c r="D43"/>
  <c r="Q61"/>
  <c r="I61"/>
  <c r="K61"/>
  <c r="M61"/>
  <c r="O61"/>
  <c r="Q178"/>
  <c r="O178"/>
  <c r="M178"/>
  <c r="K178"/>
  <c r="I178"/>
  <c r="G178"/>
  <c r="E178"/>
  <c r="D178"/>
  <c r="P178"/>
  <c r="N178"/>
  <c r="L178"/>
  <c r="J178"/>
  <c r="H178"/>
  <c r="F178"/>
  <c r="Q196"/>
  <c r="E196"/>
  <c r="G196"/>
  <c r="I196"/>
  <c r="K196"/>
  <c r="M196"/>
  <c r="O196"/>
  <c r="D99"/>
  <c r="E118"/>
  <c r="G118"/>
  <c r="I118"/>
  <c r="K118"/>
  <c r="M118"/>
  <c r="O118"/>
  <c r="Q118"/>
  <c r="F99"/>
  <c r="H99"/>
  <c r="J99"/>
  <c r="L99"/>
  <c r="N99"/>
  <c r="P99"/>
  <c r="D118"/>
  <c r="F118"/>
  <c r="H118"/>
  <c r="J118"/>
  <c r="L118"/>
  <c r="N118"/>
  <c r="P118"/>
  <c r="E139"/>
  <c r="G139"/>
  <c r="I139"/>
  <c r="K139"/>
  <c r="M139"/>
  <c r="O139"/>
  <c r="Q139"/>
  <c r="E99"/>
  <c r="G99"/>
  <c r="I99"/>
  <c r="K99"/>
  <c r="M99"/>
  <c r="O99"/>
  <c r="Q99"/>
  <c r="E79"/>
  <c r="G79"/>
  <c r="I79"/>
  <c r="K79"/>
  <c r="K197" s="1"/>
  <c r="K198" s="1"/>
  <c r="M79"/>
  <c r="O79"/>
  <c r="O197" s="1"/>
  <c r="O198" s="1"/>
  <c r="Q79"/>
  <c r="D79"/>
  <c r="F79"/>
  <c r="H79"/>
  <c r="J79"/>
  <c r="L79"/>
  <c r="L197" s="1"/>
  <c r="L198" s="1"/>
  <c r="N79"/>
  <c r="P79"/>
  <c r="D61"/>
  <c r="N43"/>
  <c r="F61"/>
  <c r="H61"/>
  <c r="H197" s="1"/>
  <c r="H198" s="1"/>
  <c r="E61"/>
  <c r="G61"/>
  <c r="G197" s="1"/>
  <c r="G198" s="1"/>
  <c r="P43"/>
  <c r="N197" l="1"/>
  <c r="N198" s="1"/>
  <c r="P197"/>
  <c r="P198" s="1"/>
  <c r="E197"/>
  <c r="E198" s="1"/>
  <c r="F197"/>
  <c r="F198" s="1"/>
  <c r="D197"/>
  <c r="D198" s="1"/>
  <c r="J197"/>
  <c r="J198" s="1"/>
  <c r="Q197"/>
  <c r="Q198" s="1"/>
  <c r="M197"/>
  <c r="M198" s="1"/>
  <c r="I197"/>
  <c r="I198" s="1"/>
</calcChain>
</file>

<file path=xl/sharedStrings.xml><?xml version="1.0" encoding="utf-8"?>
<sst xmlns="http://schemas.openxmlformats.org/spreadsheetml/2006/main" count="386" uniqueCount="112">
  <si>
    <t>Пищевые вещества, г</t>
  </si>
  <si>
    <t>Прием пищи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</si>
  <si>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</si>
  <si>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</si>
  <si>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</si>
  <si>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</si>
  <si>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</si>
  <si>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</si>
  <si>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№ рецептуры</t>
  </si>
  <si>
    <t>B1, мг.</t>
  </si>
  <si>
    <t>B2, мг.</t>
  </si>
  <si>
    <t>C, мг.</t>
  </si>
  <si>
    <t>Fe, мг.</t>
  </si>
  <si>
    <t>Ca, мг.</t>
  </si>
  <si>
    <t>A, мг.</t>
  </si>
  <si>
    <t>Mg, мг.</t>
  </si>
  <si>
    <t>P, мг.</t>
  </si>
  <si>
    <t>PP, мг.</t>
  </si>
  <si>
    <t>ЗАВТРАК</t>
  </si>
  <si>
    <t>Каша рисовая молочная вязкая</t>
  </si>
  <si>
    <t>ИТОГО ПО ПРИЕМУ ПИЩИ:</t>
  </si>
  <si>
    <t>ИТОГО ЗА ДЕНЬ:</t>
  </si>
  <si>
    <t>Хлеб пшеничный</t>
  </si>
  <si>
    <t>Картофельное пюре</t>
  </si>
  <si>
    <t>ИТОГО ЗА ВЕСЬ ПЕРИОД:</t>
  </si>
  <si>
    <t>СРЕДНЕЕ ЗНАЧЕНИЕ ЗА ПЕРИОД:</t>
  </si>
  <si>
    <t>Бутерброд с сыром</t>
  </si>
  <si>
    <t>Омлет натуральный</t>
  </si>
  <si>
    <t>Плов из курицы</t>
  </si>
  <si>
    <t>Чай с лимоном</t>
  </si>
  <si>
    <t>Кофейный напиток с молоком</t>
  </si>
  <si>
    <t>Йогурт</t>
  </si>
  <si>
    <t>Овощи по сезону</t>
  </si>
  <si>
    <t>Сок фруктовый</t>
  </si>
  <si>
    <t>Кофейный напитом с молоком</t>
  </si>
  <si>
    <t>Фрукт свежий</t>
  </si>
  <si>
    <t>Каша рисовая рассыпчатая</t>
  </si>
  <si>
    <t>Птица тушенная в соусе томатном</t>
  </si>
  <si>
    <t xml:space="preserve">Тефтели из говядины </t>
  </si>
  <si>
    <t>п/р</t>
  </si>
  <si>
    <t>70/71</t>
  </si>
  <si>
    <t xml:space="preserve">Фрукты свежие (банан) </t>
  </si>
  <si>
    <t>Фрукты свежие (яблоко)</t>
  </si>
  <si>
    <t xml:space="preserve">Макаронные изделия отварные с маслом </t>
  </si>
  <si>
    <t>Фрикадельки из птицы</t>
  </si>
  <si>
    <t>290\331</t>
  </si>
  <si>
    <t>Каша овсяная молочная вязкая</t>
  </si>
  <si>
    <t>Запеканка из творога с молоком сгущенным</t>
  </si>
  <si>
    <t xml:space="preserve">Запеканка из творога с молоком сгущенным </t>
  </si>
  <si>
    <t>ОБЕД</t>
  </si>
  <si>
    <t>Борщ с капустой и картофелем</t>
  </si>
  <si>
    <t xml:space="preserve"> Макаронные изделия отварные с маслом </t>
  </si>
  <si>
    <t>290/331</t>
  </si>
  <si>
    <t xml:space="preserve">Птица тушенная в соусе томатном </t>
  </si>
  <si>
    <t>Хлеб ржаной</t>
  </si>
  <si>
    <t>Овощи натуральные/соленые</t>
  </si>
  <si>
    <t>Рассольник ленинградский</t>
  </si>
  <si>
    <t>Рыба тушеная в томате с овощами</t>
  </si>
  <si>
    <t>День: вторник   Неделя:1</t>
  </si>
  <si>
    <t xml:space="preserve">День: вторник   Неделя:1  </t>
  </si>
  <si>
    <t xml:space="preserve">День: понедельник   Неделя:1  </t>
  </si>
  <si>
    <t xml:space="preserve">День: понедельник   Неделя:1 </t>
  </si>
  <si>
    <t xml:space="preserve">Сок </t>
  </si>
  <si>
    <t>ПР</t>
  </si>
  <si>
    <t>Булочка с маком</t>
  </si>
  <si>
    <t xml:space="preserve">День: среда   Неделя:1  </t>
  </si>
  <si>
    <t>Суп картофельный с бобовыми и гренками</t>
  </si>
  <si>
    <t>Каша гречневая рассыпчатая</t>
  </si>
  <si>
    <t xml:space="preserve">Фрикадельки из птицы </t>
  </si>
  <si>
    <t>Сок</t>
  </si>
  <si>
    <t>Салат из свежих помидор и огурцов</t>
  </si>
  <si>
    <t xml:space="preserve">День: среда   Неделя:1 </t>
  </si>
  <si>
    <t xml:space="preserve">День: четверг   Неделя:1 </t>
  </si>
  <si>
    <t xml:space="preserve"> Суп картофельный с фасолью</t>
  </si>
  <si>
    <t>Жаркое по-домашнему</t>
  </si>
  <si>
    <t xml:space="preserve">День: четверг   Неделя:1  </t>
  </si>
  <si>
    <t xml:space="preserve">День: пятница   Неделя:1  </t>
  </si>
  <si>
    <t>Винегрет</t>
  </si>
  <si>
    <t>Макаронные изделия отварные с маслом</t>
  </si>
  <si>
    <t>288/331</t>
  </si>
  <si>
    <t>Птица отварная с соусом</t>
  </si>
  <si>
    <t xml:space="preserve">День: понедельник   Неделя:2  </t>
  </si>
  <si>
    <t>Котлета рыбная</t>
  </si>
  <si>
    <t>Салат из белокочанной капусты</t>
  </si>
  <si>
    <t xml:space="preserve">День: вторник  Неделя:2  </t>
  </si>
  <si>
    <t xml:space="preserve">День: вторник  Неделя:2 </t>
  </si>
  <si>
    <t>Рагу из овощей</t>
  </si>
  <si>
    <t>Котлеты особые из говядины</t>
  </si>
  <si>
    <t xml:space="preserve">День: среда  Неделя:2  </t>
  </si>
  <si>
    <t xml:space="preserve">День: четверг   Неделя:2 </t>
  </si>
  <si>
    <t xml:space="preserve">День: четверг   Неделя:2  </t>
  </si>
  <si>
    <t>Суп картофельный с фасолью</t>
  </si>
  <si>
    <t>Каша пшеничная рассыпчатая</t>
  </si>
  <si>
    <t xml:space="preserve">День: пятница   Неделя:2  </t>
  </si>
  <si>
    <t xml:space="preserve">День: пятница   Неделя:2 </t>
  </si>
  <si>
    <t>Возрастная категория: 7-11 лет</t>
  </si>
  <si>
    <t>Утверждаю</t>
  </si>
  <si>
    <t>директор МБОУ "Приветненская ОШ"</t>
  </si>
  <si>
    <t>_______________ Л.А.Трофимович</t>
  </si>
  <si>
    <t>_____________________ 2025 г.</t>
  </si>
  <si>
    <t>Компот из замороженных ягод</t>
  </si>
  <si>
    <t>Суп картофельный с мясными фрикадельками</t>
  </si>
  <si>
    <t>104\105</t>
  </si>
  <si>
    <t>Бефстроганов</t>
  </si>
  <si>
    <t>Компот из эамороженных ягод</t>
  </si>
  <si>
    <t>Овощи свежие\соленые</t>
  </si>
  <si>
    <t>70\71</t>
  </si>
  <si>
    <t xml:space="preserve">Булочка </t>
  </si>
  <si>
    <t>Фрукты свежие</t>
  </si>
  <si>
    <t xml:space="preserve">Фрукты свежие </t>
  </si>
  <si>
    <t xml:space="preserve">Фрукт свежий </t>
  </si>
  <si>
    <t xml:space="preserve">Примерное циклическое десятидневное меню на лагерь с дневным пребыванием детей МБОУ "Приветненская ОШ" </t>
  </si>
</sst>
</file>

<file path=xl/styles.xml><?xml version="1.0" encoding="utf-8"?>
<styleSheet xmlns="http://schemas.openxmlformats.org/spreadsheetml/2006/main">
  <numFmts count="2">
    <numFmt numFmtId="164" formatCode="0.###"/>
    <numFmt numFmtId="165" formatCode="0.000"/>
  </numFmts>
  <fonts count="1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6"/>
      <name val="Arial Cyr"/>
      <charset val="204"/>
    </font>
    <font>
      <b/>
      <sz val="16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Arial Cyr"/>
      <family val="2"/>
      <charset val="204"/>
    </font>
    <font>
      <sz val="10"/>
      <color theme="1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Border="0" applyProtection="0"/>
    <xf numFmtId="0" fontId="7" fillId="0" borderId="0"/>
    <xf numFmtId="0" fontId="5" fillId="0" borderId="0"/>
  </cellStyleXfs>
  <cellXfs count="81">
    <xf numFmtId="0" fontId="0" fillId="0" borderId="0" xfId="0"/>
    <xf numFmtId="0" fontId="2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10" xfId="0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0" fillId="0" borderId="0" xfId="0" applyNumberFormat="1" applyFont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5" xfId="0" applyFont="1" applyBorder="1" applyAlignment="1">
      <alignment wrapText="1"/>
    </xf>
    <xf numFmtId="0" fontId="0" fillId="0" borderId="10" xfId="0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0" fillId="0" borderId="10" xfId="0" applyBorder="1" applyAlignment="1">
      <alignment horizontal="center" vertical="top"/>
    </xf>
    <xf numFmtId="1" fontId="0" fillId="0" borderId="5" xfId="0" applyNumberForma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" fontId="2" fillId="0" borderId="3" xfId="0" quotePrefix="1" applyNumberFormat="1" applyFont="1" applyBorder="1" applyAlignment="1">
      <alignment horizontal="center"/>
    </xf>
    <xf numFmtId="2" fontId="2" fillId="0" borderId="3" xfId="0" quotePrefix="1" applyNumberFormat="1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/>
    </xf>
    <xf numFmtId="2" fontId="2" fillId="0" borderId="12" xfId="0" quotePrefix="1" applyNumberFormat="1" applyFont="1" applyBorder="1" applyAlignment="1">
      <alignment horizontal="center"/>
    </xf>
    <xf numFmtId="2" fontId="2" fillId="0" borderId="2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2" xfId="0" quotePrefix="1" applyFont="1" applyBorder="1" applyAlignment="1">
      <alignment horizontal="center"/>
    </xf>
    <xf numFmtId="1" fontId="2" fillId="0" borderId="14" xfId="0" quotePrefix="1" applyNumberFormat="1" applyFont="1" applyBorder="1" applyAlignment="1">
      <alignment horizontal="center"/>
    </xf>
    <xf numFmtId="2" fontId="2" fillId="0" borderId="14" xfId="0" quotePrefix="1" applyNumberFormat="1" applyFont="1" applyBorder="1" applyAlignment="1">
      <alignment horizontal="center"/>
    </xf>
    <xf numFmtId="2" fontId="2" fillId="0" borderId="15" xfId="0" quotePrefix="1" applyNumberFormat="1" applyFont="1" applyBorder="1" applyAlignment="1">
      <alignment horizontal="center"/>
    </xf>
    <xf numFmtId="0" fontId="2" fillId="0" borderId="1" xfId="0" applyFont="1" applyBorder="1"/>
    <xf numFmtId="0" fontId="0" fillId="0" borderId="4" xfId="0" applyBorder="1" applyAlignment="1">
      <alignment horizontal="center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11" xfId="0" applyFont="1" applyBorder="1" applyAlignment="1"/>
    <xf numFmtId="0" fontId="2" fillId="0" borderId="1" xfId="0" applyFont="1" applyBorder="1" applyAlignme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1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3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right"/>
    </xf>
    <xf numFmtId="164" fontId="11" fillId="0" borderId="0" xfId="0" applyNumberFormat="1" applyFont="1" applyAlignment="1">
      <alignment horizontal="center" wrapText="1"/>
    </xf>
  </cellXfs>
  <cellStyles count="5">
    <cellStyle name="Excel Built-in Normal" xfId="2"/>
    <cellStyle name="TableStyleLight1" xfId="3"/>
    <cellStyle name="Обычный" xfId="0" builtinId="0"/>
    <cellStyle name="Обычный 2" xfId="1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8"/>
  <sheetViews>
    <sheetView workbookViewId="0">
      <selection sqref="A1:Q1"/>
    </sheetView>
  </sheetViews>
  <sheetFormatPr defaultRowHeight="12.75"/>
  <cols>
    <col min="1" max="1" width="7" customWidth="1"/>
    <col min="2" max="2" width="10.140625" customWidth="1"/>
    <col min="3" max="3" width="22.28515625" customWidth="1"/>
  </cols>
  <sheetData>
    <row r="1" spans="1:17" ht="18">
      <c r="A1" s="54" t="s">
        <v>111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0.25">
      <c r="A2" s="2"/>
      <c r="B2" s="3"/>
      <c r="C2" s="2"/>
      <c r="D2" s="73"/>
      <c r="E2" s="73"/>
      <c r="F2" s="73"/>
      <c r="G2" s="73"/>
      <c r="H2" s="73"/>
      <c r="I2" s="4"/>
      <c r="J2" s="4"/>
      <c r="K2" s="4"/>
      <c r="L2" s="4"/>
      <c r="M2" s="4"/>
      <c r="N2" s="4"/>
      <c r="O2" s="4"/>
      <c r="P2" s="4"/>
      <c r="Q2" s="4"/>
    </row>
    <row r="3" spans="1:17">
      <c r="A3" s="1"/>
      <c r="B3" s="74"/>
      <c r="C3" s="74"/>
      <c r="D3" s="75"/>
      <c r="E3" s="75"/>
      <c r="F3" s="75"/>
      <c r="G3" s="75"/>
      <c r="H3" s="75"/>
      <c r="I3" s="18"/>
      <c r="J3" s="18"/>
      <c r="K3" s="18"/>
      <c r="L3" s="18"/>
      <c r="M3" s="18"/>
      <c r="N3" s="18"/>
      <c r="O3" s="18"/>
      <c r="P3" s="18"/>
      <c r="Q3" s="18"/>
    </row>
    <row r="4" spans="1:17" ht="13.5" thickBot="1">
      <c r="A4" s="76" t="s">
        <v>95</v>
      </c>
      <c r="B4" s="76"/>
      <c r="C4" s="76"/>
      <c r="D4" s="18"/>
      <c r="E4" s="77"/>
      <c r="F4" s="77"/>
      <c r="G4" s="77"/>
      <c r="H4" s="77"/>
      <c r="I4" s="18"/>
      <c r="J4" s="18"/>
      <c r="K4" s="18"/>
      <c r="L4" s="18"/>
      <c r="M4" s="18"/>
      <c r="N4" s="18"/>
      <c r="O4" s="18"/>
      <c r="P4" s="18"/>
      <c r="Q4" s="18"/>
    </row>
    <row r="5" spans="1:17">
      <c r="A5" s="71" t="s">
        <v>8</v>
      </c>
      <c r="B5" s="65" t="s">
        <v>1</v>
      </c>
      <c r="C5" s="65" t="s">
        <v>2</v>
      </c>
      <c r="D5" s="65" t="s">
        <v>3</v>
      </c>
      <c r="E5" s="69" t="s">
        <v>0</v>
      </c>
      <c r="F5" s="69"/>
      <c r="G5" s="69"/>
      <c r="H5" s="69" t="s">
        <v>7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13</v>
      </c>
      <c r="N5" s="65" t="s">
        <v>14</v>
      </c>
      <c r="O5" s="65" t="s">
        <v>15</v>
      </c>
      <c r="P5" s="65" t="s">
        <v>16</v>
      </c>
      <c r="Q5" s="67" t="s">
        <v>17</v>
      </c>
    </row>
    <row r="6" spans="1:17" ht="13.5" thickBot="1">
      <c r="A6" s="72"/>
      <c r="B6" s="66"/>
      <c r="C6" s="66"/>
      <c r="D6" s="66"/>
      <c r="E6" s="19" t="s">
        <v>4</v>
      </c>
      <c r="F6" s="19" t="s">
        <v>5</v>
      </c>
      <c r="G6" s="19" t="s">
        <v>6</v>
      </c>
      <c r="H6" s="70"/>
      <c r="I6" s="66"/>
      <c r="J6" s="66"/>
      <c r="K6" s="66"/>
      <c r="L6" s="66"/>
      <c r="M6" s="66"/>
      <c r="N6" s="66"/>
      <c r="O6" s="66"/>
      <c r="P6" s="66"/>
      <c r="Q6" s="68"/>
    </row>
    <row r="7" spans="1:17">
      <c r="A7" s="58" t="s">
        <v>61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64"/>
    </row>
    <row r="8" spans="1:17" ht="25.5" customHeight="1">
      <c r="A8" s="20">
        <v>174</v>
      </c>
      <c r="B8" s="7" t="s">
        <v>18</v>
      </c>
      <c r="C8" s="21" t="s">
        <v>19</v>
      </c>
      <c r="D8" s="12">
        <v>200</v>
      </c>
      <c r="E8" s="11">
        <v>7.82</v>
      </c>
      <c r="F8" s="11">
        <v>9.74</v>
      </c>
      <c r="G8" s="11">
        <v>46.5</v>
      </c>
      <c r="H8" s="11">
        <v>288.7</v>
      </c>
      <c r="I8" s="12">
        <v>1.6E-2</v>
      </c>
      <c r="J8" s="12">
        <v>2.4E-2</v>
      </c>
      <c r="K8" s="12">
        <v>0.17199999999999999</v>
      </c>
      <c r="L8" s="12">
        <v>8.7999999999999995E-2</v>
      </c>
      <c r="M8" s="12">
        <v>17.271999999999998</v>
      </c>
      <c r="N8" s="12">
        <v>0</v>
      </c>
      <c r="O8" s="12">
        <v>0</v>
      </c>
      <c r="P8" s="12">
        <v>0</v>
      </c>
      <c r="Q8" s="13">
        <v>0</v>
      </c>
    </row>
    <row r="9" spans="1:17" ht="12.75" customHeight="1">
      <c r="A9" s="20">
        <v>3</v>
      </c>
      <c r="B9" s="7" t="s">
        <v>18</v>
      </c>
      <c r="C9" s="21" t="s">
        <v>26</v>
      </c>
      <c r="D9" s="12">
        <v>50</v>
      </c>
      <c r="E9" s="11">
        <v>7.4</v>
      </c>
      <c r="F9" s="11">
        <v>12.45</v>
      </c>
      <c r="G9" s="11">
        <v>14.84</v>
      </c>
      <c r="H9" s="11">
        <v>185.86</v>
      </c>
      <c r="I9" s="12">
        <v>6.3E-2</v>
      </c>
      <c r="J9" s="12">
        <v>0.06</v>
      </c>
      <c r="K9" s="12">
        <v>0.54</v>
      </c>
      <c r="L9" s="12">
        <v>0.75</v>
      </c>
      <c r="M9" s="12">
        <v>204.24</v>
      </c>
      <c r="N9" s="12">
        <v>7.4999999999999997E-2</v>
      </c>
      <c r="O9" s="12">
        <v>9.68</v>
      </c>
      <c r="P9" s="12">
        <v>104.63</v>
      </c>
      <c r="Q9" s="13">
        <v>0.877</v>
      </c>
    </row>
    <row r="10" spans="1:17" ht="12.75" customHeight="1">
      <c r="A10" s="20">
        <v>386</v>
      </c>
      <c r="B10" s="7" t="s">
        <v>18</v>
      </c>
      <c r="C10" s="21" t="s">
        <v>31</v>
      </c>
      <c r="D10" s="12">
        <v>150</v>
      </c>
      <c r="E10" s="14">
        <v>0.3</v>
      </c>
      <c r="F10" s="14">
        <v>0.06</v>
      </c>
      <c r="G10" s="14">
        <v>15.3</v>
      </c>
      <c r="H10" s="14">
        <v>61.5</v>
      </c>
      <c r="I10" s="15">
        <v>0</v>
      </c>
      <c r="J10" s="15">
        <v>0</v>
      </c>
      <c r="K10" s="15">
        <v>4.2</v>
      </c>
      <c r="L10" s="15">
        <v>0.12</v>
      </c>
      <c r="M10" s="15">
        <v>4.6500000000000004</v>
      </c>
      <c r="N10" s="15">
        <v>0</v>
      </c>
      <c r="O10" s="15">
        <v>1.26</v>
      </c>
      <c r="P10" s="15">
        <v>0</v>
      </c>
      <c r="Q10" s="16">
        <v>0</v>
      </c>
    </row>
    <row r="11" spans="1:17" ht="12.75" customHeight="1">
      <c r="A11" s="6">
        <v>377</v>
      </c>
      <c r="B11" s="7" t="s">
        <v>18</v>
      </c>
      <c r="C11" s="5" t="s">
        <v>29</v>
      </c>
      <c r="D11" s="8">
        <v>200</v>
      </c>
      <c r="E11" s="11">
        <v>0.2</v>
      </c>
      <c r="F11" s="11">
        <v>0.04</v>
      </c>
      <c r="G11" s="11">
        <v>10.199999999999999</v>
      </c>
      <c r="H11" s="11">
        <v>41</v>
      </c>
      <c r="I11" s="12">
        <v>0</v>
      </c>
      <c r="J11" s="12">
        <v>0</v>
      </c>
      <c r="K11" s="12">
        <v>2.8</v>
      </c>
      <c r="L11" s="12">
        <v>0.08</v>
      </c>
      <c r="M11" s="12">
        <v>3.1</v>
      </c>
      <c r="N11" s="12">
        <v>0</v>
      </c>
      <c r="O11" s="12">
        <v>0.84</v>
      </c>
      <c r="P11" s="12">
        <v>0</v>
      </c>
      <c r="Q11" s="13">
        <v>0</v>
      </c>
    </row>
    <row r="12" spans="1:17" ht="12.75" customHeight="1">
      <c r="A12" s="6" t="s">
        <v>63</v>
      </c>
      <c r="B12" s="7" t="s">
        <v>18</v>
      </c>
      <c r="C12" s="5" t="s">
        <v>107</v>
      </c>
      <c r="D12" s="12">
        <v>100</v>
      </c>
      <c r="E12" s="11">
        <v>9.17</v>
      </c>
      <c r="F12" s="11">
        <v>6.83</v>
      </c>
      <c r="G12" s="11">
        <v>36.5</v>
      </c>
      <c r="H12" s="11">
        <v>244.67</v>
      </c>
      <c r="I12" s="12">
        <v>0.03</v>
      </c>
      <c r="J12" s="12">
        <v>0.12</v>
      </c>
      <c r="K12" s="12">
        <v>0.83</v>
      </c>
      <c r="L12" s="12">
        <v>1.47</v>
      </c>
      <c r="M12" s="12">
        <v>123.33</v>
      </c>
      <c r="N12" s="12">
        <v>0.03</v>
      </c>
      <c r="O12" s="12">
        <v>30.67</v>
      </c>
      <c r="P12" s="12">
        <v>142.69999999999999</v>
      </c>
      <c r="Q12" s="13">
        <v>0</v>
      </c>
    </row>
    <row r="13" spans="1:17" ht="25.5">
      <c r="A13" s="20">
        <v>338</v>
      </c>
      <c r="B13" s="7" t="s">
        <v>18</v>
      </c>
      <c r="C13" s="21" t="s">
        <v>42</v>
      </c>
      <c r="D13" s="12">
        <v>100</v>
      </c>
      <c r="E13" s="11">
        <v>0.4</v>
      </c>
      <c r="F13" s="11">
        <v>0.4</v>
      </c>
      <c r="G13" s="11">
        <v>9.8000000000000007</v>
      </c>
      <c r="H13" s="11">
        <v>47</v>
      </c>
      <c r="I13" s="12">
        <v>0.03</v>
      </c>
      <c r="J13" s="12">
        <v>10</v>
      </c>
      <c r="K13" s="12">
        <v>0</v>
      </c>
      <c r="L13" s="12">
        <v>0.2</v>
      </c>
      <c r="M13" s="12">
        <v>16</v>
      </c>
      <c r="N13" s="12">
        <v>11</v>
      </c>
      <c r="O13" s="12">
        <v>9</v>
      </c>
      <c r="P13" s="12">
        <v>2.2000000000000002</v>
      </c>
      <c r="Q13" s="13">
        <v>0</v>
      </c>
    </row>
    <row r="14" spans="1:17">
      <c r="A14" s="55" t="s">
        <v>20</v>
      </c>
      <c r="B14" s="56"/>
      <c r="C14" s="56"/>
      <c r="D14" s="17">
        <f>SUM(D8:D13)</f>
        <v>800</v>
      </c>
      <c r="E14" s="17">
        <f t="shared" ref="E14:Q14" si="0">SUM(E8:E13)</f>
        <v>25.29</v>
      </c>
      <c r="F14" s="17">
        <f t="shared" si="0"/>
        <v>29.519999999999996</v>
      </c>
      <c r="G14" s="17">
        <f t="shared" si="0"/>
        <v>133.14000000000001</v>
      </c>
      <c r="H14" s="17">
        <f t="shared" si="0"/>
        <v>868.7299999999999</v>
      </c>
      <c r="I14" s="17">
        <f t="shared" si="0"/>
        <v>0.13900000000000001</v>
      </c>
      <c r="J14" s="17">
        <f t="shared" si="0"/>
        <v>10.204000000000001</v>
      </c>
      <c r="K14" s="17">
        <f t="shared" si="0"/>
        <v>8.5419999999999998</v>
      </c>
      <c r="L14" s="17">
        <f t="shared" si="0"/>
        <v>2.7080000000000002</v>
      </c>
      <c r="M14" s="17">
        <f t="shared" si="0"/>
        <v>368.59199999999998</v>
      </c>
      <c r="N14" s="17">
        <f t="shared" si="0"/>
        <v>11.105</v>
      </c>
      <c r="O14" s="17">
        <f t="shared" si="0"/>
        <v>51.45</v>
      </c>
      <c r="P14" s="17">
        <f t="shared" si="0"/>
        <v>249.52999999999997</v>
      </c>
      <c r="Q14" s="24">
        <f t="shared" si="0"/>
        <v>0.877</v>
      </c>
    </row>
    <row r="15" spans="1:17">
      <c r="A15" s="55" t="s">
        <v>60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/>
    </row>
    <row r="16" spans="1:17" ht="25.5">
      <c r="A16" s="6">
        <v>82</v>
      </c>
      <c r="B16" s="7" t="s">
        <v>49</v>
      </c>
      <c r="C16" s="5" t="s">
        <v>50</v>
      </c>
      <c r="D16" s="8">
        <v>200</v>
      </c>
      <c r="E16" s="9">
        <v>0.57999999999999996</v>
      </c>
      <c r="F16" s="9">
        <v>1.57</v>
      </c>
      <c r="G16" s="9">
        <v>3.68</v>
      </c>
      <c r="H16" s="9">
        <v>29.77</v>
      </c>
      <c r="I16" s="8">
        <v>0</v>
      </c>
      <c r="J16" s="8">
        <v>3.0000000000000001E-3</v>
      </c>
      <c r="K16" s="8">
        <v>0.50900000000000001</v>
      </c>
      <c r="L16" s="8">
        <v>3.1E-2</v>
      </c>
      <c r="M16" s="8">
        <v>1.85</v>
      </c>
      <c r="N16" s="8">
        <v>0</v>
      </c>
      <c r="O16" s="8">
        <v>0</v>
      </c>
      <c r="P16" s="8">
        <v>0</v>
      </c>
      <c r="Q16" s="10">
        <v>0</v>
      </c>
    </row>
    <row r="17" spans="1:17" ht="25.5">
      <c r="A17" s="6">
        <v>203</v>
      </c>
      <c r="B17" s="7" t="s">
        <v>49</v>
      </c>
      <c r="C17" s="5" t="s">
        <v>51</v>
      </c>
      <c r="D17" s="8">
        <v>180</v>
      </c>
      <c r="E17" s="11">
        <v>7.8</v>
      </c>
      <c r="F17" s="11">
        <v>7.16</v>
      </c>
      <c r="G17" s="11">
        <v>49.18</v>
      </c>
      <c r="H17" s="11">
        <v>289.44</v>
      </c>
      <c r="I17" s="12">
        <v>1.2E-2</v>
      </c>
      <c r="J17" s="12">
        <v>4.0000000000000001E-3</v>
      </c>
      <c r="K17" s="12">
        <v>0</v>
      </c>
      <c r="L17" s="12">
        <v>0.13200000000000001</v>
      </c>
      <c r="M17" s="12">
        <v>1.6879999999999999</v>
      </c>
      <c r="N17" s="12">
        <v>0</v>
      </c>
      <c r="O17" s="12">
        <v>0</v>
      </c>
      <c r="P17" s="12">
        <v>0</v>
      </c>
      <c r="Q17" s="13">
        <v>0</v>
      </c>
    </row>
    <row r="18" spans="1:17" ht="25.5" customHeight="1">
      <c r="A18" s="6" t="s">
        <v>52</v>
      </c>
      <c r="B18" s="7" t="s">
        <v>49</v>
      </c>
      <c r="C18" s="5" t="s">
        <v>53</v>
      </c>
      <c r="D18" s="8">
        <v>100</v>
      </c>
      <c r="E18" s="11">
        <v>11.5</v>
      </c>
      <c r="F18" s="11">
        <v>8.57</v>
      </c>
      <c r="G18" s="11">
        <v>2.9</v>
      </c>
      <c r="H18" s="11">
        <v>134.69999999999999</v>
      </c>
      <c r="I18" s="12">
        <v>0.03</v>
      </c>
      <c r="J18" s="12">
        <v>0.01</v>
      </c>
      <c r="K18" s="12">
        <v>0.1</v>
      </c>
      <c r="L18" s="12">
        <v>31.33</v>
      </c>
      <c r="M18" s="12">
        <v>7.33</v>
      </c>
      <c r="N18" s="12">
        <v>22</v>
      </c>
      <c r="O18" s="12">
        <v>12.67</v>
      </c>
      <c r="P18" s="12">
        <v>83</v>
      </c>
      <c r="Q18" s="13">
        <v>24</v>
      </c>
    </row>
    <row r="19" spans="1:17" ht="12.75" customHeight="1">
      <c r="A19" s="6" t="s">
        <v>39</v>
      </c>
      <c r="B19" s="7" t="s">
        <v>49</v>
      </c>
      <c r="C19" s="5" t="s">
        <v>22</v>
      </c>
      <c r="D19" s="8">
        <v>30</v>
      </c>
      <c r="E19" s="9">
        <v>3.8</v>
      </c>
      <c r="F19" s="9">
        <v>0.4</v>
      </c>
      <c r="G19" s="9">
        <v>24.6</v>
      </c>
      <c r="H19" s="9">
        <v>117.5</v>
      </c>
      <c r="I19" s="8">
        <v>5.5E-2</v>
      </c>
      <c r="J19" s="8">
        <v>1.4999999999999999E-2</v>
      </c>
      <c r="K19" s="8">
        <v>0</v>
      </c>
      <c r="L19" s="8">
        <v>0.55000000000000004</v>
      </c>
      <c r="M19" s="8">
        <v>10</v>
      </c>
      <c r="N19" s="8">
        <v>0</v>
      </c>
      <c r="O19" s="8">
        <v>7</v>
      </c>
      <c r="P19" s="8">
        <v>32.5</v>
      </c>
      <c r="Q19" s="10">
        <v>0</v>
      </c>
    </row>
    <row r="20" spans="1:17">
      <c r="A20" s="6" t="s">
        <v>39</v>
      </c>
      <c r="B20" s="7" t="s">
        <v>49</v>
      </c>
      <c r="C20" s="5" t="s">
        <v>54</v>
      </c>
      <c r="D20" s="8">
        <v>30</v>
      </c>
      <c r="E20" s="9">
        <v>1.1200000000000001</v>
      </c>
      <c r="F20" s="9">
        <v>0.22</v>
      </c>
      <c r="G20" s="9">
        <v>9.8800000000000008</v>
      </c>
      <c r="H20" s="9">
        <v>45</v>
      </c>
      <c r="I20" s="8">
        <v>98</v>
      </c>
      <c r="J20" s="8">
        <v>0.02</v>
      </c>
      <c r="K20" s="8">
        <v>0</v>
      </c>
      <c r="L20" s="8">
        <v>0.18</v>
      </c>
      <c r="M20" s="8">
        <v>4.5999999999999996</v>
      </c>
      <c r="N20" s="8">
        <v>0</v>
      </c>
      <c r="O20" s="8">
        <v>5</v>
      </c>
      <c r="P20" s="8">
        <v>21.2</v>
      </c>
      <c r="Q20" s="10">
        <v>0</v>
      </c>
    </row>
    <row r="21" spans="1:17" ht="25.5">
      <c r="A21" s="6">
        <v>379</v>
      </c>
      <c r="B21" s="7" t="s">
        <v>49</v>
      </c>
      <c r="C21" s="5" t="s">
        <v>30</v>
      </c>
      <c r="D21" s="8">
        <v>200</v>
      </c>
      <c r="E21" s="14">
        <v>3.16</v>
      </c>
      <c r="F21" s="14">
        <v>2.67</v>
      </c>
      <c r="G21" s="14">
        <v>15.94</v>
      </c>
      <c r="H21" s="14">
        <v>100.6</v>
      </c>
      <c r="I21" s="15">
        <v>0.04</v>
      </c>
      <c r="J21" s="15">
        <v>1.3</v>
      </c>
      <c r="K21" s="15">
        <v>20</v>
      </c>
      <c r="L21" s="15">
        <v>126</v>
      </c>
      <c r="M21" s="15">
        <v>0</v>
      </c>
      <c r="N21" s="15">
        <v>90</v>
      </c>
      <c r="O21" s="15">
        <v>14</v>
      </c>
      <c r="P21" s="15">
        <v>0.13</v>
      </c>
      <c r="Q21" s="16">
        <v>0</v>
      </c>
    </row>
    <row r="22" spans="1:17" ht="26.25" thickBot="1">
      <c r="A22" s="41" t="s">
        <v>40</v>
      </c>
      <c r="B22" s="42" t="s">
        <v>49</v>
      </c>
      <c r="C22" s="43" t="s">
        <v>55</v>
      </c>
      <c r="D22" s="44">
        <v>60</v>
      </c>
      <c r="E22" s="45">
        <v>0.33</v>
      </c>
      <c r="F22" s="45">
        <v>0.06</v>
      </c>
      <c r="G22" s="45">
        <v>1.1399999999999999</v>
      </c>
      <c r="H22" s="45">
        <v>6.6</v>
      </c>
      <c r="I22" s="46">
        <v>1.4999999999999999E-2</v>
      </c>
      <c r="J22" s="46">
        <v>5.25</v>
      </c>
      <c r="K22" s="46">
        <v>0</v>
      </c>
      <c r="L22" s="46">
        <v>0.21</v>
      </c>
      <c r="M22" s="46">
        <v>4.22</v>
      </c>
      <c r="N22" s="46">
        <v>7.8</v>
      </c>
      <c r="O22" s="46">
        <v>6</v>
      </c>
      <c r="P22" s="46">
        <v>0.27</v>
      </c>
      <c r="Q22" s="47">
        <v>0</v>
      </c>
    </row>
    <row r="23" spans="1:17">
      <c r="A23" s="58" t="s">
        <v>20</v>
      </c>
      <c r="B23" s="59"/>
      <c r="C23" s="59"/>
      <c r="D23" s="28">
        <f>SUM(D16:D22)</f>
        <v>800</v>
      </c>
      <c r="E23" s="28">
        <f t="shared" ref="E23:Q23" si="1">SUM(E16:E22)</f>
        <v>28.29</v>
      </c>
      <c r="F23" s="28">
        <f t="shared" si="1"/>
        <v>20.649999999999995</v>
      </c>
      <c r="G23" s="28">
        <f t="shared" si="1"/>
        <v>107.32</v>
      </c>
      <c r="H23" s="28">
        <f t="shared" si="1"/>
        <v>723.61</v>
      </c>
      <c r="I23" s="28">
        <f t="shared" si="1"/>
        <v>98.152000000000001</v>
      </c>
      <c r="J23" s="28">
        <f t="shared" si="1"/>
        <v>6.6020000000000003</v>
      </c>
      <c r="K23" s="28">
        <f t="shared" si="1"/>
        <v>20.609000000000002</v>
      </c>
      <c r="L23" s="28">
        <f t="shared" si="1"/>
        <v>158.43300000000002</v>
      </c>
      <c r="M23" s="28">
        <f t="shared" si="1"/>
        <v>29.688000000000002</v>
      </c>
      <c r="N23" s="28">
        <f t="shared" si="1"/>
        <v>119.8</v>
      </c>
      <c r="O23" s="28">
        <f t="shared" si="1"/>
        <v>44.67</v>
      </c>
      <c r="P23" s="28">
        <f t="shared" si="1"/>
        <v>137.1</v>
      </c>
      <c r="Q23" s="48">
        <f t="shared" si="1"/>
        <v>24</v>
      </c>
    </row>
    <row r="24" spans="1:17" ht="13.5" thickBot="1">
      <c r="A24" s="51" t="s">
        <v>21</v>
      </c>
      <c r="B24" s="52"/>
      <c r="C24" s="40"/>
      <c r="D24" s="35">
        <f>D14+D23</f>
        <v>1600</v>
      </c>
      <c r="E24" s="35">
        <f t="shared" ref="E24:Q24" si="2">E14+E23</f>
        <v>53.58</v>
      </c>
      <c r="F24" s="35">
        <f t="shared" si="2"/>
        <v>50.169999999999987</v>
      </c>
      <c r="G24" s="35">
        <f t="shared" si="2"/>
        <v>240.46</v>
      </c>
      <c r="H24" s="35">
        <f t="shared" si="2"/>
        <v>1592.34</v>
      </c>
      <c r="I24" s="35">
        <f t="shared" si="2"/>
        <v>98.290999999999997</v>
      </c>
      <c r="J24" s="35">
        <f t="shared" si="2"/>
        <v>16.806000000000001</v>
      </c>
      <c r="K24" s="35">
        <f t="shared" si="2"/>
        <v>29.151000000000003</v>
      </c>
      <c r="L24" s="35">
        <f t="shared" si="2"/>
        <v>161.14100000000002</v>
      </c>
      <c r="M24" s="35">
        <f t="shared" si="2"/>
        <v>398.28</v>
      </c>
      <c r="N24" s="35">
        <f t="shared" si="2"/>
        <v>130.905</v>
      </c>
      <c r="O24" s="35">
        <f t="shared" si="2"/>
        <v>96.12</v>
      </c>
      <c r="P24" s="35">
        <f t="shared" si="2"/>
        <v>386.63</v>
      </c>
      <c r="Q24" s="36">
        <f t="shared" si="2"/>
        <v>24.876999999999999</v>
      </c>
    </row>
    <row r="25" spans="1:17" ht="13.5" thickBot="1"/>
    <row r="26" spans="1:17">
      <c r="A26" s="58" t="s">
        <v>59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64"/>
    </row>
    <row r="27" spans="1:17">
      <c r="A27" s="20">
        <v>291</v>
      </c>
      <c r="B27" s="7" t="s">
        <v>18</v>
      </c>
      <c r="C27" s="21" t="s">
        <v>28</v>
      </c>
      <c r="D27" s="12">
        <v>180</v>
      </c>
      <c r="E27" s="11">
        <v>5.62</v>
      </c>
      <c r="F27" s="11">
        <v>8.86</v>
      </c>
      <c r="G27" s="11">
        <v>36.26</v>
      </c>
      <c r="H27" s="11">
        <v>239.78</v>
      </c>
      <c r="I27" s="12">
        <v>0.06</v>
      </c>
      <c r="J27" s="12">
        <v>0.12</v>
      </c>
      <c r="K27" s="12">
        <v>0.26</v>
      </c>
      <c r="L27" s="12">
        <v>0.72</v>
      </c>
      <c r="M27" s="12">
        <v>62.4</v>
      </c>
      <c r="N27" s="12">
        <v>0.02</v>
      </c>
      <c r="O27" s="12">
        <v>29.96</v>
      </c>
      <c r="P27" s="12">
        <v>123.24</v>
      </c>
      <c r="Q27" s="13">
        <v>2.2000000000000002</v>
      </c>
    </row>
    <row r="28" spans="1:17">
      <c r="A28" s="20" t="s">
        <v>39</v>
      </c>
      <c r="B28" s="7" t="s">
        <v>18</v>
      </c>
      <c r="C28" s="21" t="s">
        <v>22</v>
      </c>
      <c r="D28" s="12">
        <v>30</v>
      </c>
      <c r="E28" s="11">
        <v>3.8</v>
      </c>
      <c r="F28" s="11">
        <v>0.4</v>
      </c>
      <c r="G28" s="11">
        <v>24.6</v>
      </c>
      <c r="H28" s="11">
        <v>117.5</v>
      </c>
      <c r="I28" s="12">
        <v>5.5E-2</v>
      </c>
      <c r="J28" s="12">
        <v>1.4999999999999999E-2</v>
      </c>
      <c r="K28" s="12">
        <v>0</v>
      </c>
      <c r="L28" s="12">
        <v>0.55000000000000004</v>
      </c>
      <c r="M28" s="12">
        <v>10</v>
      </c>
      <c r="N28" s="12">
        <v>0</v>
      </c>
      <c r="O28" s="12">
        <v>7</v>
      </c>
      <c r="P28" s="12">
        <v>32.5</v>
      </c>
      <c r="Q28" s="13">
        <v>0</v>
      </c>
    </row>
    <row r="29" spans="1:17" ht="25.5">
      <c r="A29" s="20">
        <v>24</v>
      </c>
      <c r="B29" s="7" t="s">
        <v>18</v>
      </c>
      <c r="C29" s="5" t="s">
        <v>70</v>
      </c>
      <c r="D29" s="12">
        <v>60</v>
      </c>
      <c r="E29" s="14">
        <v>5.6000000000000001E-2</v>
      </c>
      <c r="F29" s="14">
        <v>3.68</v>
      </c>
      <c r="G29" s="14">
        <v>1.72</v>
      </c>
      <c r="H29" s="14">
        <v>42.24</v>
      </c>
      <c r="I29" s="15">
        <v>0.02</v>
      </c>
      <c r="J29" s="15">
        <v>0.02</v>
      </c>
      <c r="K29" s="15">
        <v>10.83</v>
      </c>
      <c r="L29" s="15">
        <v>0.44</v>
      </c>
      <c r="M29" s="15">
        <v>14.8</v>
      </c>
      <c r="N29" s="15">
        <v>0</v>
      </c>
      <c r="O29" s="15">
        <v>1</v>
      </c>
      <c r="P29" s="15">
        <v>15.7</v>
      </c>
      <c r="Q29" s="16">
        <v>0</v>
      </c>
    </row>
    <row r="30" spans="1:17">
      <c r="A30" s="20">
        <v>389</v>
      </c>
      <c r="B30" s="7" t="s">
        <v>18</v>
      </c>
      <c r="C30" s="5" t="s">
        <v>62</v>
      </c>
      <c r="D30" s="12">
        <v>200</v>
      </c>
      <c r="E30" s="11">
        <v>3.16</v>
      </c>
      <c r="F30" s="11">
        <v>2.67</v>
      </c>
      <c r="G30" s="11">
        <v>15.94</v>
      </c>
      <c r="H30" s="11">
        <v>100.6</v>
      </c>
      <c r="I30" s="12">
        <v>0.04</v>
      </c>
      <c r="J30" s="12">
        <v>1.3</v>
      </c>
      <c r="K30" s="12">
        <v>20</v>
      </c>
      <c r="L30" s="12">
        <v>0</v>
      </c>
      <c r="M30" s="12">
        <v>125.78</v>
      </c>
      <c r="N30" s="12">
        <v>90</v>
      </c>
      <c r="O30" s="12">
        <v>14</v>
      </c>
      <c r="P30" s="12">
        <v>0.13</v>
      </c>
      <c r="Q30" s="13">
        <v>0</v>
      </c>
    </row>
    <row r="31" spans="1:17">
      <c r="A31" s="6" t="s">
        <v>63</v>
      </c>
      <c r="B31" s="7" t="s">
        <v>18</v>
      </c>
      <c r="C31" s="5" t="s">
        <v>64</v>
      </c>
      <c r="D31" s="12">
        <v>100</v>
      </c>
      <c r="E31" s="11">
        <v>9.17</v>
      </c>
      <c r="F31" s="11">
        <v>6.83</v>
      </c>
      <c r="G31" s="11">
        <v>36.5</v>
      </c>
      <c r="H31" s="11">
        <v>244.67</v>
      </c>
      <c r="I31" s="12">
        <v>0.03</v>
      </c>
      <c r="J31" s="12">
        <v>0.12</v>
      </c>
      <c r="K31" s="12">
        <v>0.83</v>
      </c>
      <c r="L31" s="12">
        <v>1.47</v>
      </c>
      <c r="M31" s="12">
        <v>123.33</v>
      </c>
      <c r="N31" s="12">
        <v>0.03</v>
      </c>
      <c r="O31" s="12">
        <v>30.67</v>
      </c>
      <c r="P31" s="12">
        <v>142.69999999999999</v>
      </c>
      <c r="Q31" s="13">
        <v>0</v>
      </c>
    </row>
    <row r="32" spans="1:17" ht="25.5">
      <c r="A32" s="20">
        <v>338</v>
      </c>
      <c r="B32" s="7" t="s">
        <v>18</v>
      </c>
      <c r="C32" s="21" t="s">
        <v>41</v>
      </c>
      <c r="D32" s="12">
        <v>100</v>
      </c>
      <c r="E32" s="11">
        <v>2.25</v>
      </c>
      <c r="F32" s="11">
        <v>0.75</v>
      </c>
      <c r="G32" s="11">
        <v>31.5</v>
      </c>
      <c r="H32" s="11">
        <v>142.5</v>
      </c>
      <c r="I32" s="12">
        <v>0.06</v>
      </c>
      <c r="J32" s="12">
        <v>7.4999999999999997E-2</v>
      </c>
      <c r="K32" s="12">
        <v>15</v>
      </c>
      <c r="L32" s="12">
        <v>0.9</v>
      </c>
      <c r="M32" s="12">
        <v>12</v>
      </c>
      <c r="N32" s="12">
        <v>0</v>
      </c>
      <c r="O32" s="12">
        <v>0</v>
      </c>
      <c r="P32" s="12">
        <v>0</v>
      </c>
      <c r="Q32" s="13">
        <v>0</v>
      </c>
    </row>
    <row r="33" spans="1:17">
      <c r="A33" s="55" t="s">
        <v>20</v>
      </c>
      <c r="B33" s="56"/>
      <c r="C33" s="56"/>
      <c r="D33" s="17">
        <f>SUM(D27:D32)</f>
        <v>670</v>
      </c>
      <c r="E33" s="17">
        <f t="shared" ref="E33:Q33" si="3">SUM(E27:E32)</f>
        <v>24.055999999999997</v>
      </c>
      <c r="F33" s="17">
        <f t="shared" si="3"/>
        <v>23.189999999999998</v>
      </c>
      <c r="G33" s="17">
        <f t="shared" si="3"/>
        <v>146.51999999999998</v>
      </c>
      <c r="H33" s="17">
        <f t="shared" si="3"/>
        <v>887.29</v>
      </c>
      <c r="I33" s="17">
        <f t="shared" si="3"/>
        <v>0.26500000000000001</v>
      </c>
      <c r="J33" s="17">
        <f t="shared" si="3"/>
        <v>1.6500000000000001</v>
      </c>
      <c r="K33" s="17">
        <f t="shared" si="3"/>
        <v>46.92</v>
      </c>
      <c r="L33" s="17">
        <f t="shared" si="3"/>
        <v>4.08</v>
      </c>
      <c r="M33" s="17">
        <f t="shared" si="3"/>
        <v>348.31</v>
      </c>
      <c r="N33" s="17">
        <f t="shared" si="3"/>
        <v>90.05</v>
      </c>
      <c r="O33" s="17">
        <f t="shared" si="3"/>
        <v>82.63</v>
      </c>
      <c r="P33" s="17">
        <f t="shared" si="3"/>
        <v>314.27</v>
      </c>
      <c r="Q33" s="24">
        <f t="shared" si="3"/>
        <v>2.2000000000000002</v>
      </c>
    </row>
    <row r="34" spans="1:17">
      <c r="A34" s="55" t="s">
        <v>58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</row>
    <row r="35" spans="1:17" ht="25.5">
      <c r="A35" s="6">
        <v>96</v>
      </c>
      <c r="B35" s="7" t="s">
        <v>49</v>
      </c>
      <c r="C35" s="5" t="s">
        <v>56</v>
      </c>
      <c r="D35" s="8">
        <v>200</v>
      </c>
      <c r="E35" s="9">
        <v>3.5</v>
      </c>
      <c r="F35" s="9">
        <v>6.5</v>
      </c>
      <c r="G35" s="9">
        <v>16.5</v>
      </c>
      <c r="H35" s="9">
        <v>137.5</v>
      </c>
      <c r="I35" s="8">
        <v>0</v>
      </c>
      <c r="J35" s="8">
        <v>0</v>
      </c>
      <c r="K35" s="8">
        <v>6.04</v>
      </c>
      <c r="L35" s="8">
        <v>0.34</v>
      </c>
      <c r="M35" s="8">
        <v>10.1</v>
      </c>
      <c r="N35" s="8">
        <v>0</v>
      </c>
      <c r="O35" s="8">
        <v>0</v>
      </c>
      <c r="P35" s="8">
        <v>0</v>
      </c>
      <c r="Q35" s="10">
        <v>0</v>
      </c>
    </row>
    <row r="36" spans="1:17">
      <c r="A36" s="6">
        <v>128</v>
      </c>
      <c r="B36" s="7" t="s">
        <v>49</v>
      </c>
      <c r="C36" s="5" t="s">
        <v>23</v>
      </c>
      <c r="D36" s="8">
        <v>180</v>
      </c>
      <c r="E36" s="9">
        <v>3.42</v>
      </c>
      <c r="F36" s="9">
        <v>6.56</v>
      </c>
      <c r="G36" s="9">
        <v>21.72</v>
      </c>
      <c r="H36" s="9">
        <v>153.32</v>
      </c>
      <c r="I36" s="8">
        <v>0.08</v>
      </c>
      <c r="J36" s="8">
        <v>0.06</v>
      </c>
      <c r="K36" s="8">
        <v>10.96</v>
      </c>
      <c r="L36" s="8">
        <v>0.5</v>
      </c>
      <c r="M36" s="8">
        <v>22.14</v>
      </c>
      <c r="N36" s="8">
        <v>0</v>
      </c>
      <c r="O36" s="8">
        <v>0</v>
      </c>
      <c r="P36" s="8">
        <v>0</v>
      </c>
      <c r="Q36" s="10">
        <v>0</v>
      </c>
    </row>
    <row r="37" spans="1:17" ht="25.5">
      <c r="A37" s="6">
        <v>229</v>
      </c>
      <c r="B37" s="7" t="s">
        <v>49</v>
      </c>
      <c r="C37" s="5" t="s">
        <v>57</v>
      </c>
      <c r="D37" s="8">
        <v>100</v>
      </c>
      <c r="E37" s="11">
        <v>10.76</v>
      </c>
      <c r="F37" s="11">
        <v>5.75</v>
      </c>
      <c r="G37" s="11">
        <v>3.8</v>
      </c>
      <c r="H37" s="11">
        <v>116</v>
      </c>
      <c r="I37" s="12">
        <v>0.1</v>
      </c>
      <c r="J37" s="12">
        <v>0</v>
      </c>
      <c r="K37" s="12">
        <v>6.42</v>
      </c>
      <c r="L37" s="12">
        <v>36.94</v>
      </c>
      <c r="M37" s="12">
        <v>0.7</v>
      </c>
      <c r="N37" s="12">
        <v>0</v>
      </c>
      <c r="O37" s="12">
        <v>0</v>
      </c>
      <c r="P37" s="12">
        <v>0</v>
      </c>
      <c r="Q37" s="10">
        <v>0</v>
      </c>
    </row>
    <row r="38" spans="1:17" ht="25.5">
      <c r="A38" s="41" t="s">
        <v>40</v>
      </c>
      <c r="B38" s="42" t="s">
        <v>49</v>
      </c>
      <c r="C38" s="43" t="s">
        <v>55</v>
      </c>
      <c r="D38" s="44">
        <v>60</v>
      </c>
      <c r="E38" s="45">
        <v>0.33</v>
      </c>
      <c r="F38" s="45">
        <v>0.06</v>
      </c>
      <c r="G38" s="45">
        <v>1.1399999999999999</v>
      </c>
      <c r="H38" s="45">
        <v>6.6</v>
      </c>
      <c r="I38" s="46">
        <v>1.4999999999999999E-2</v>
      </c>
      <c r="J38" s="46">
        <v>5.25</v>
      </c>
      <c r="K38" s="46">
        <v>0</v>
      </c>
      <c r="L38" s="46">
        <v>0.21</v>
      </c>
      <c r="M38" s="46">
        <v>4.22</v>
      </c>
      <c r="N38" s="46">
        <v>7.8</v>
      </c>
      <c r="O38" s="46">
        <v>6</v>
      </c>
      <c r="P38" s="46">
        <v>0.27</v>
      </c>
      <c r="Q38" s="47">
        <v>0</v>
      </c>
    </row>
    <row r="39" spans="1:17">
      <c r="A39" s="6" t="s">
        <v>39</v>
      </c>
      <c r="B39" s="7" t="s">
        <v>49</v>
      </c>
      <c r="C39" s="5" t="s">
        <v>22</v>
      </c>
      <c r="D39" s="8">
        <v>30</v>
      </c>
      <c r="E39" s="9">
        <v>3.8</v>
      </c>
      <c r="F39" s="9">
        <v>0.4</v>
      </c>
      <c r="G39" s="9">
        <v>24.6</v>
      </c>
      <c r="H39" s="9">
        <v>117.5</v>
      </c>
      <c r="I39" s="8">
        <v>5.5E-2</v>
      </c>
      <c r="J39" s="8">
        <v>1.4999999999999999E-2</v>
      </c>
      <c r="K39" s="8">
        <v>0</v>
      </c>
      <c r="L39" s="8">
        <v>0.55000000000000004</v>
      </c>
      <c r="M39" s="8">
        <v>10</v>
      </c>
      <c r="N39" s="8">
        <v>0</v>
      </c>
      <c r="O39" s="8">
        <v>7</v>
      </c>
      <c r="P39" s="8">
        <v>32.5</v>
      </c>
      <c r="Q39" s="10">
        <v>0</v>
      </c>
    </row>
    <row r="40" spans="1:17">
      <c r="A40" s="6" t="s">
        <v>39</v>
      </c>
      <c r="B40" s="7" t="s">
        <v>49</v>
      </c>
      <c r="C40" s="5" t="s">
        <v>54</v>
      </c>
      <c r="D40" s="8">
        <v>30</v>
      </c>
      <c r="E40" s="9">
        <v>1.1200000000000001</v>
      </c>
      <c r="F40" s="9">
        <v>0.22</v>
      </c>
      <c r="G40" s="9">
        <v>9.8800000000000008</v>
      </c>
      <c r="H40" s="9">
        <v>45</v>
      </c>
      <c r="I40" s="8">
        <v>98</v>
      </c>
      <c r="J40" s="8">
        <v>0.02</v>
      </c>
      <c r="K40" s="8">
        <v>0</v>
      </c>
      <c r="L40" s="8">
        <v>0.18</v>
      </c>
      <c r="M40" s="8">
        <v>4.5999999999999996</v>
      </c>
      <c r="N40" s="8">
        <v>0</v>
      </c>
      <c r="O40" s="8">
        <v>5</v>
      </c>
      <c r="P40" s="8">
        <v>21.2</v>
      </c>
      <c r="Q40" s="10">
        <v>0</v>
      </c>
    </row>
    <row r="41" spans="1:17" ht="26.25" thickBot="1">
      <c r="A41" s="41">
        <v>349</v>
      </c>
      <c r="B41" s="42" t="s">
        <v>49</v>
      </c>
      <c r="C41" s="43" t="s">
        <v>100</v>
      </c>
      <c r="D41" s="44">
        <v>200</v>
      </c>
      <c r="E41" s="45">
        <v>0.18</v>
      </c>
      <c r="F41" s="45">
        <v>0.09</v>
      </c>
      <c r="G41" s="45">
        <v>26.82</v>
      </c>
      <c r="H41" s="45">
        <v>108.81</v>
      </c>
      <c r="I41" s="46">
        <v>0</v>
      </c>
      <c r="J41" s="46">
        <v>80</v>
      </c>
      <c r="K41" s="46">
        <v>0</v>
      </c>
      <c r="L41" s="46">
        <v>8.1999999999999993</v>
      </c>
      <c r="M41" s="46">
        <v>0.18</v>
      </c>
      <c r="N41" s="46">
        <v>6.42</v>
      </c>
      <c r="O41" s="46">
        <v>0.96</v>
      </c>
      <c r="P41" s="46">
        <v>0.22</v>
      </c>
      <c r="Q41" s="47">
        <v>0</v>
      </c>
    </row>
    <row r="42" spans="1:17">
      <c r="A42" s="58" t="s">
        <v>20</v>
      </c>
      <c r="B42" s="59"/>
      <c r="C42" s="59"/>
      <c r="D42" s="28">
        <f>SUM(D35:D41)</f>
        <v>800</v>
      </c>
      <c r="E42" s="28">
        <f t="shared" ref="E42:Q42" si="4">SUM(E35:E41)</f>
        <v>23.11</v>
      </c>
      <c r="F42" s="28">
        <f t="shared" si="4"/>
        <v>19.579999999999995</v>
      </c>
      <c r="G42" s="28">
        <f t="shared" si="4"/>
        <v>104.45999999999998</v>
      </c>
      <c r="H42" s="28">
        <f t="shared" si="4"/>
        <v>684.73</v>
      </c>
      <c r="I42" s="28">
        <f t="shared" si="4"/>
        <v>98.25</v>
      </c>
      <c r="J42" s="28">
        <f t="shared" si="4"/>
        <v>85.344999999999999</v>
      </c>
      <c r="K42" s="28">
        <f t="shared" si="4"/>
        <v>23.42</v>
      </c>
      <c r="L42" s="28">
        <f t="shared" si="4"/>
        <v>46.92</v>
      </c>
      <c r="M42" s="28">
        <f t="shared" si="4"/>
        <v>51.940000000000005</v>
      </c>
      <c r="N42" s="28">
        <f t="shared" si="4"/>
        <v>14.219999999999999</v>
      </c>
      <c r="O42" s="28">
        <f t="shared" si="4"/>
        <v>18.96</v>
      </c>
      <c r="P42" s="28">
        <f t="shared" si="4"/>
        <v>54.19</v>
      </c>
      <c r="Q42" s="48">
        <f t="shared" si="4"/>
        <v>0</v>
      </c>
    </row>
    <row r="43" spans="1:17" ht="13.5" thickBot="1">
      <c r="A43" s="60" t="s">
        <v>21</v>
      </c>
      <c r="B43" s="61"/>
      <c r="C43" s="61"/>
      <c r="D43" s="35">
        <f>D42+D33</f>
        <v>1470</v>
      </c>
      <c r="E43" s="35">
        <f t="shared" ref="E43:Q43" si="5">E42+E33</f>
        <v>47.165999999999997</v>
      </c>
      <c r="F43" s="35">
        <f t="shared" si="5"/>
        <v>42.769999999999996</v>
      </c>
      <c r="G43" s="35">
        <f t="shared" si="5"/>
        <v>250.97999999999996</v>
      </c>
      <c r="H43" s="35">
        <f t="shared" si="5"/>
        <v>1572.02</v>
      </c>
      <c r="I43" s="35">
        <f t="shared" si="5"/>
        <v>98.515000000000001</v>
      </c>
      <c r="J43" s="35">
        <f t="shared" si="5"/>
        <v>86.995000000000005</v>
      </c>
      <c r="K43" s="35">
        <f t="shared" si="5"/>
        <v>70.34</v>
      </c>
      <c r="L43" s="35">
        <f t="shared" si="5"/>
        <v>51</v>
      </c>
      <c r="M43" s="35">
        <f t="shared" si="5"/>
        <v>400.25</v>
      </c>
      <c r="N43" s="35">
        <f t="shared" si="5"/>
        <v>104.27</v>
      </c>
      <c r="O43" s="35">
        <f t="shared" si="5"/>
        <v>101.59</v>
      </c>
      <c r="P43" s="35">
        <f t="shared" si="5"/>
        <v>368.46</v>
      </c>
      <c r="Q43" s="36">
        <f t="shared" si="5"/>
        <v>2.2000000000000002</v>
      </c>
    </row>
    <row r="44" spans="1:17" ht="13.5" thickBot="1"/>
    <row r="45" spans="1:17">
      <c r="A45" s="58" t="s">
        <v>65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64"/>
    </row>
    <row r="46" spans="1:17" ht="25.5">
      <c r="A46" s="20">
        <v>223</v>
      </c>
      <c r="B46" s="7" t="s">
        <v>18</v>
      </c>
      <c r="C46" s="21" t="s">
        <v>48</v>
      </c>
      <c r="D46" s="12">
        <v>160</v>
      </c>
      <c r="E46" s="11">
        <v>27.49</v>
      </c>
      <c r="F46" s="11">
        <v>19.829999999999998</v>
      </c>
      <c r="G46" s="11">
        <v>35.08</v>
      </c>
      <c r="H46" s="11">
        <v>430.83</v>
      </c>
      <c r="I46" s="12">
        <v>4.0000000000000001E-3</v>
      </c>
      <c r="J46" s="12">
        <v>2.1000000000000001E-2</v>
      </c>
      <c r="K46" s="12">
        <v>2.8000000000000001E-2</v>
      </c>
      <c r="L46" s="12">
        <v>4.7E-2</v>
      </c>
      <c r="M46" s="12">
        <v>13.721</v>
      </c>
      <c r="N46" s="12">
        <v>0</v>
      </c>
      <c r="O46" s="12">
        <v>2.0179999999999998</v>
      </c>
      <c r="P46" s="12">
        <v>0</v>
      </c>
      <c r="Q46" s="13">
        <v>0</v>
      </c>
    </row>
    <row r="47" spans="1:17" ht="25.5">
      <c r="A47" s="20">
        <v>379</v>
      </c>
      <c r="B47" s="7" t="s">
        <v>18</v>
      </c>
      <c r="C47" s="21" t="s">
        <v>34</v>
      </c>
      <c r="D47" s="12">
        <v>200</v>
      </c>
      <c r="E47" s="11">
        <v>3.16</v>
      </c>
      <c r="F47" s="11">
        <v>2.67</v>
      </c>
      <c r="G47" s="11">
        <v>15.94</v>
      </c>
      <c r="H47" s="11">
        <v>100.6</v>
      </c>
      <c r="I47" s="12">
        <v>0.04</v>
      </c>
      <c r="J47" s="12">
        <v>1.3</v>
      </c>
      <c r="K47" s="12">
        <v>20</v>
      </c>
      <c r="L47" s="12">
        <v>0</v>
      </c>
      <c r="M47" s="12">
        <v>125.78</v>
      </c>
      <c r="N47" s="12">
        <v>90</v>
      </c>
      <c r="O47" s="12">
        <v>14</v>
      </c>
      <c r="P47" s="12">
        <v>0.13</v>
      </c>
      <c r="Q47" s="13">
        <v>0</v>
      </c>
    </row>
    <row r="48" spans="1:17">
      <c r="A48" s="6" t="s">
        <v>63</v>
      </c>
      <c r="B48" s="7" t="s">
        <v>18</v>
      </c>
      <c r="C48" s="5" t="s">
        <v>107</v>
      </c>
      <c r="D48" s="12">
        <v>100</v>
      </c>
      <c r="E48" s="11">
        <v>9.17</v>
      </c>
      <c r="F48" s="11">
        <v>6.83</v>
      </c>
      <c r="G48" s="11">
        <v>36.5</v>
      </c>
      <c r="H48" s="11">
        <v>244.67</v>
      </c>
      <c r="I48" s="12">
        <v>0.03</v>
      </c>
      <c r="J48" s="12">
        <v>0.12</v>
      </c>
      <c r="K48" s="12">
        <v>0.83</v>
      </c>
      <c r="L48" s="12">
        <v>1.47</v>
      </c>
      <c r="M48" s="12">
        <v>123.33</v>
      </c>
      <c r="N48" s="12">
        <v>0.03</v>
      </c>
      <c r="O48" s="12">
        <v>30.67</v>
      </c>
      <c r="P48" s="12">
        <v>142.69999999999999</v>
      </c>
      <c r="Q48" s="13">
        <v>0</v>
      </c>
    </row>
    <row r="49" spans="1:17" ht="25.5">
      <c r="A49" s="22">
        <v>338</v>
      </c>
      <c r="B49" s="7" t="s">
        <v>18</v>
      </c>
      <c r="C49" s="21" t="s">
        <v>42</v>
      </c>
      <c r="D49" s="12">
        <v>150</v>
      </c>
      <c r="E49" s="11">
        <v>0.6</v>
      </c>
      <c r="F49" s="11">
        <v>0.6</v>
      </c>
      <c r="G49" s="11">
        <v>14.7</v>
      </c>
      <c r="H49" s="11">
        <v>70.5</v>
      </c>
      <c r="I49" s="23">
        <v>4.4999999999999998E-2</v>
      </c>
      <c r="J49" s="12">
        <v>15</v>
      </c>
      <c r="K49" s="12">
        <v>0</v>
      </c>
      <c r="L49" s="12">
        <v>0.3</v>
      </c>
      <c r="M49" s="12">
        <v>24</v>
      </c>
      <c r="N49" s="12">
        <v>16.5</v>
      </c>
      <c r="O49" s="12">
        <v>13.5</v>
      </c>
      <c r="P49" s="12">
        <v>3.3</v>
      </c>
      <c r="Q49" s="13">
        <v>0</v>
      </c>
    </row>
    <row r="50" spans="1:17">
      <c r="A50" s="20">
        <v>386</v>
      </c>
      <c r="B50" s="7" t="s">
        <v>18</v>
      </c>
      <c r="C50" s="21" t="s">
        <v>31</v>
      </c>
      <c r="D50" s="12">
        <v>150</v>
      </c>
      <c r="E50" s="14">
        <v>0.3</v>
      </c>
      <c r="F50" s="14">
        <v>0.06</v>
      </c>
      <c r="G50" s="14">
        <v>15.3</v>
      </c>
      <c r="H50" s="14">
        <v>61.5</v>
      </c>
      <c r="I50" s="15">
        <v>0</v>
      </c>
      <c r="J50" s="15">
        <v>0</v>
      </c>
      <c r="K50" s="15">
        <v>4.2</v>
      </c>
      <c r="L50" s="15">
        <v>0.12</v>
      </c>
      <c r="M50" s="15">
        <v>4.6500000000000004</v>
      </c>
      <c r="N50" s="15">
        <v>0</v>
      </c>
      <c r="O50" s="15">
        <v>1.26</v>
      </c>
      <c r="P50" s="15">
        <v>0</v>
      </c>
      <c r="Q50" s="16">
        <v>0</v>
      </c>
    </row>
    <row r="51" spans="1:17">
      <c r="A51" s="55" t="s">
        <v>20</v>
      </c>
      <c r="B51" s="56"/>
      <c r="C51" s="56"/>
      <c r="D51" s="17">
        <f>SUM(D46:D50)</f>
        <v>760</v>
      </c>
      <c r="E51" s="17">
        <f t="shared" ref="E51:Q51" si="6">SUM(E46:E50)</f>
        <v>40.72</v>
      </c>
      <c r="F51" s="17">
        <f t="shared" si="6"/>
        <v>29.99</v>
      </c>
      <c r="G51" s="17">
        <f t="shared" si="6"/>
        <v>117.52</v>
      </c>
      <c r="H51" s="17">
        <f t="shared" si="6"/>
        <v>908.09999999999991</v>
      </c>
      <c r="I51" s="17">
        <f t="shared" si="6"/>
        <v>0.11899999999999999</v>
      </c>
      <c r="J51" s="17">
        <f t="shared" si="6"/>
        <v>16.440999999999999</v>
      </c>
      <c r="K51" s="17">
        <f t="shared" si="6"/>
        <v>25.057999999999996</v>
      </c>
      <c r="L51" s="17">
        <f t="shared" si="6"/>
        <v>1.9369999999999998</v>
      </c>
      <c r="M51" s="17">
        <f t="shared" si="6"/>
        <v>291.48099999999999</v>
      </c>
      <c r="N51" s="17">
        <f t="shared" si="6"/>
        <v>106.53</v>
      </c>
      <c r="O51" s="17">
        <f t="shared" si="6"/>
        <v>61.448</v>
      </c>
      <c r="P51" s="17">
        <f t="shared" si="6"/>
        <v>146.13</v>
      </c>
      <c r="Q51" s="24">
        <f t="shared" si="6"/>
        <v>0</v>
      </c>
    </row>
    <row r="52" spans="1:17">
      <c r="A52" s="55" t="s">
        <v>71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7"/>
    </row>
    <row r="53" spans="1:17" ht="25.5">
      <c r="A53" s="6">
        <v>102</v>
      </c>
      <c r="B53" s="7" t="s">
        <v>49</v>
      </c>
      <c r="C53" s="5" t="s">
        <v>66</v>
      </c>
      <c r="D53" s="8">
        <v>200</v>
      </c>
      <c r="E53" s="9">
        <v>7.75</v>
      </c>
      <c r="F53" s="9">
        <v>4.5199999999999996</v>
      </c>
      <c r="G53" s="9">
        <v>33.28</v>
      </c>
      <c r="H53" s="9">
        <v>193.5</v>
      </c>
      <c r="I53" s="8">
        <v>7.0000000000000001E-3</v>
      </c>
      <c r="J53" s="8">
        <v>2E-3</v>
      </c>
      <c r="K53" s="8">
        <v>0.17199999999999999</v>
      </c>
      <c r="L53" s="8">
        <v>5.5E-2</v>
      </c>
      <c r="M53" s="8">
        <v>1.0920000000000001</v>
      </c>
      <c r="N53" s="8">
        <v>0</v>
      </c>
      <c r="O53" s="8">
        <v>0</v>
      </c>
      <c r="P53" s="8">
        <v>0</v>
      </c>
      <c r="Q53" s="10">
        <v>0</v>
      </c>
    </row>
    <row r="54" spans="1:17" ht="25.5">
      <c r="A54" s="6">
        <v>171</v>
      </c>
      <c r="B54" s="7" t="s">
        <v>49</v>
      </c>
      <c r="C54" s="5" t="s">
        <v>67</v>
      </c>
      <c r="D54" s="8">
        <v>180</v>
      </c>
      <c r="E54" s="9">
        <v>11.92</v>
      </c>
      <c r="F54" s="9">
        <v>7.18</v>
      </c>
      <c r="G54" s="9">
        <v>53.62</v>
      </c>
      <c r="H54" s="9">
        <v>321.98</v>
      </c>
      <c r="I54" s="8">
        <v>3.2000000000000001E-2</v>
      </c>
      <c r="J54" s="8">
        <v>1.6E-2</v>
      </c>
      <c r="K54" s="8">
        <v>0</v>
      </c>
      <c r="L54" s="8">
        <v>0.50800000000000001</v>
      </c>
      <c r="M54" s="8">
        <v>2.1520000000000001</v>
      </c>
      <c r="N54" s="8">
        <v>0</v>
      </c>
      <c r="O54" s="8">
        <v>0</v>
      </c>
      <c r="P54" s="8">
        <v>0</v>
      </c>
      <c r="Q54" s="10">
        <v>0</v>
      </c>
    </row>
    <row r="55" spans="1:17">
      <c r="A55" s="6">
        <v>297</v>
      </c>
      <c r="B55" s="7" t="s">
        <v>49</v>
      </c>
      <c r="C55" s="5" t="s">
        <v>68</v>
      </c>
      <c r="D55" s="8">
        <v>85</v>
      </c>
      <c r="E55" s="9">
        <v>8.1</v>
      </c>
      <c r="F55" s="9">
        <v>7.22</v>
      </c>
      <c r="G55" s="9">
        <v>7.86</v>
      </c>
      <c r="H55" s="9">
        <v>127.1</v>
      </c>
      <c r="I55" s="8">
        <v>6.4000000000000001E-2</v>
      </c>
      <c r="J55" s="8">
        <v>0.08</v>
      </c>
      <c r="K55" s="8">
        <v>0.872</v>
      </c>
      <c r="L55" s="8">
        <v>0.872</v>
      </c>
      <c r="M55" s="8">
        <v>30.712</v>
      </c>
      <c r="N55" s="8">
        <v>0</v>
      </c>
      <c r="O55" s="8">
        <v>0</v>
      </c>
      <c r="P55" s="8">
        <v>0</v>
      </c>
      <c r="Q55" s="10">
        <v>0</v>
      </c>
    </row>
    <row r="56" spans="1:17">
      <c r="A56" s="6" t="s">
        <v>39</v>
      </c>
      <c r="B56" s="7" t="s">
        <v>49</v>
      </c>
      <c r="C56" s="5" t="s">
        <v>22</v>
      </c>
      <c r="D56" s="8">
        <v>30</v>
      </c>
      <c r="E56" s="9">
        <v>3.8</v>
      </c>
      <c r="F56" s="9">
        <v>0.4</v>
      </c>
      <c r="G56" s="9">
        <v>24.6</v>
      </c>
      <c r="H56" s="9">
        <v>117.5</v>
      </c>
      <c r="I56" s="8">
        <v>5.5E-2</v>
      </c>
      <c r="J56" s="8">
        <v>1.4999999999999999E-2</v>
      </c>
      <c r="K56" s="8">
        <v>0</v>
      </c>
      <c r="L56" s="8">
        <v>0.55000000000000004</v>
      </c>
      <c r="M56" s="8">
        <v>10</v>
      </c>
      <c r="N56" s="8">
        <v>0</v>
      </c>
      <c r="O56" s="8">
        <v>7</v>
      </c>
      <c r="P56" s="8">
        <v>32.5</v>
      </c>
      <c r="Q56" s="10">
        <v>0</v>
      </c>
    </row>
    <row r="57" spans="1:17">
      <c r="A57" s="6" t="s">
        <v>39</v>
      </c>
      <c r="B57" s="7" t="s">
        <v>49</v>
      </c>
      <c r="C57" s="5" t="s">
        <v>54</v>
      </c>
      <c r="D57" s="8">
        <v>30</v>
      </c>
      <c r="E57" s="9">
        <v>1.1200000000000001</v>
      </c>
      <c r="F57" s="9">
        <v>0.22</v>
      </c>
      <c r="G57" s="9">
        <v>9.8800000000000008</v>
      </c>
      <c r="H57" s="9">
        <v>45</v>
      </c>
      <c r="I57" s="8">
        <v>98</v>
      </c>
      <c r="J57" s="8">
        <v>0.02</v>
      </c>
      <c r="K57" s="8">
        <v>0</v>
      </c>
      <c r="L57" s="8">
        <v>0.18</v>
      </c>
      <c r="M57" s="8">
        <v>4.5999999999999996</v>
      </c>
      <c r="N57" s="8">
        <v>0</v>
      </c>
      <c r="O57" s="8">
        <v>5</v>
      </c>
      <c r="P57" s="8">
        <v>21.2</v>
      </c>
      <c r="Q57" s="10">
        <v>0</v>
      </c>
    </row>
    <row r="58" spans="1:17" ht="25.5">
      <c r="A58" s="6">
        <v>24</v>
      </c>
      <c r="B58" s="7" t="s">
        <v>49</v>
      </c>
      <c r="C58" s="5" t="s">
        <v>70</v>
      </c>
      <c r="D58" s="8">
        <v>60</v>
      </c>
      <c r="E58" s="14">
        <v>5.6000000000000001E-2</v>
      </c>
      <c r="F58" s="14">
        <v>3.68</v>
      </c>
      <c r="G58" s="14">
        <v>1.72</v>
      </c>
      <c r="H58" s="14">
        <v>42.24</v>
      </c>
      <c r="I58" s="15">
        <v>0.02</v>
      </c>
      <c r="J58" s="15">
        <v>0.02</v>
      </c>
      <c r="K58" s="15">
        <v>10.83</v>
      </c>
      <c r="L58" s="15">
        <v>0.44</v>
      </c>
      <c r="M58" s="15">
        <v>14.8</v>
      </c>
      <c r="N58" s="15">
        <v>0</v>
      </c>
      <c r="O58" s="15">
        <v>1</v>
      </c>
      <c r="P58" s="15">
        <v>15.7</v>
      </c>
      <c r="Q58" s="16">
        <v>0</v>
      </c>
    </row>
    <row r="59" spans="1:17" ht="13.5" thickBot="1">
      <c r="A59" s="41">
        <v>389</v>
      </c>
      <c r="B59" s="42" t="s">
        <v>49</v>
      </c>
      <c r="C59" s="43" t="s">
        <v>69</v>
      </c>
      <c r="D59" s="44">
        <v>200</v>
      </c>
      <c r="E59" s="11">
        <v>3.16</v>
      </c>
      <c r="F59" s="11">
        <v>2.67</v>
      </c>
      <c r="G59" s="11">
        <v>15.94</v>
      </c>
      <c r="H59" s="11">
        <v>100.6</v>
      </c>
      <c r="I59" s="12">
        <v>0.04</v>
      </c>
      <c r="J59" s="12">
        <v>1.3</v>
      </c>
      <c r="K59" s="12">
        <v>20</v>
      </c>
      <c r="L59" s="12">
        <v>0</v>
      </c>
      <c r="M59" s="12">
        <v>125.78</v>
      </c>
      <c r="N59" s="12">
        <v>90</v>
      </c>
      <c r="O59" s="12">
        <v>14</v>
      </c>
      <c r="P59" s="12">
        <v>0.13</v>
      </c>
      <c r="Q59" s="13">
        <v>0</v>
      </c>
    </row>
    <row r="60" spans="1:17">
      <c r="A60" s="58" t="s">
        <v>20</v>
      </c>
      <c r="B60" s="59"/>
      <c r="C60" s="59"/>
      <c r="D60" s="28">
        <f>SUM(D53:D59)</f>
        <v>785</v>
      </c>
      <c r="E60" s="28">
        <f>SUM(E53:E59)</f>
        <v>35.906000000000006</v>
      </c>
      <c r="F60" s="28">
        <f>SUM(F53:F59)</f>
        <v>25.889999999999993</v>
      </c>
      <c r="G60" s="28">
        <f>SUM(G53:G59)</f>
        <v>146.9</v>
      </c>
      <c r="H60" s="28">
        <f>SUM(H53:H59)</f>
        <v>947.92000000000007</v>
      </c>
      <c r="I60" s="28">
        <f t="shared" ref="I60:Q60" si="7">SUM(I53:I59)</f>
        <v>98.218000000000004</v>
      </c>
      <c r="J60" s="28">
        <f t="shared" si="7"/>
        <v>1.4530000000000001</v>
      </c>
      <c r="K60" s="28">
        <f t="shared" si="7"/>
        <v>31.874000000000002</v>
      </c>
      <c r="L60" s="28">
        <f t="shared" si="7"/>
        <v>2.605</v>
      </c>
      <c r="M60" s="28">
        <f t="shared" si="7"/>
        <v>189.13600000000002</v>
      </c>
      <c r="N60" s="28">
        <f t="shared" si="7"/>
        <v>90</v>
      </c>
      <c r="O60" s="28">
        <f t="shared" si="7"/>
        <v>27</v>
      </c>
      <c r="P60" s="28">
        <f t="shared" si="7"/>
        <v>69.53</v>
      </c>
      <c r="Q60" s="28">
        <f t="shared" si="7"/>
        <v>0</v>
      </c>
    </row>
    <row r="61" spans="1:17" ht="13.5" thickBot="1">
      <c r="A61" s="60" t="s">
        <v>21</v>
      </c>
      <c r="B61" s="61"/>
      <c r="C61" s="61"/>
      <c r="D61" s="35">
        <f>D60+D51</f>
        <v>1545</v>
      </c>
      <c r="E61" s="35">
        <f t="shared" ref="E61:Q61" si="8">E60+E51</f>
        <v>76.626000000000005</v>
      </c>
      <c r="F61" s="35">
        <f t="shared" si="8"/>
        <v>55.879999999999995</v>
      </c>
      <c r="G61" s="35">
        <f t="shared" si="8"/>
        <v>264.42</v>
      </c>
      <c r="H61" s="35">
        <f t="shared" si="8"/>
        <v>1856.02</v>
      </c>
      <c r="I61" s="35">
        <f t="shared" si="8"/>
        <v>98.337000000000003</v>
      </c>
      <c r="J61" s="35">
        <f t="shared" si="8"/>
        <v>17.893999999999998</v>
      </c>
      <c r="K61" s="35">
        <f t="shared" si="8"/>
        <v>56.932000000000002</v>
      </c>
      <c r="L61" s="35">
        <f t="shared" si="8"/>
        <v>4.5419999999999998</v>
      </c>
      <c r="M61" s="35">
        <f t="shared" si="8"/>
        <v>480.61700000000002</v>
      </c>
      <c r="N61" s="35">
        <f t="shared" si="8"/>
        <v>196.53</v>
      </c>
      <c r="O61" s="35">
        <f t="shared" si="8"/>
        <v>88.448000000000008</v>
      </c>
      <c r="P61" s="35">
        <f t="shared" si="8"/>
        <v>215.66</v>
      </c>
      <c r="Q61" s="36">
        <f t="shared" si="8"/>
        <v>0</v>
      </c>
    </row>
    <row r="62" spans="1:17" ht="13.5" thickBot="1"/>
    <row r="63" spans="1:17">
      <c r="A63" s="58" t="s">
        <v>72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/>
    </row>
    <row r="64" spans="1:17" ht="25.5">
      <c r="A64" s="20">
        <v>203</v>
      </c>
      <c r="B64" s="7" t="s">
        <v>18</v>
      </c>
      <c r="C64" s="21" t="s">
        <v>43</v>
      </c>
      <c r="D64" s="8">
        <v>180</v>
      </c>
      <c r="E64" s="11">
        <v>7.8</v>
      </c>
      <c r="F64" s="11">
        <v>7.16</v>
      </c>
      <c r="G64" s="11">
        <v>49.18</v>
      </c>
      <c r="H64" s="11">
        <v>289.44</v>
      </c>
      <c r="I64" s="12">
        <v>1.2E-2</v>
      </c>
      <c r="J64" s="12">
        <v>4.0000000000000001E-3</v>
      </c>
      <c r="K64" s="12">
        <v>0</v>
      </c>
      <c r="L64" s="12">
        <v>0.13200000000000001</v>
      </c>
      <c r="M64" s="12">
        <v>1.6879999999999999</v>
      </c>
      <c r="N64" s="12">
        <v>0</v>
      </c>
      <c r="O64" s="12">
        <v>0</v>
      </c>
      <c r="P64" s="12">
        <v>0</v>
      </c>
      <c r="Q64" s="13">
        <v>0</v>
      </c>
    </row>
    <row r="65" spans="1:17">
      <c r="A65" s="41">
        <v>389</v>
      </c>
      <c r="B65" s="7" t="s">
        <v>18</v>
      </c>
      <c r="C65" s="43" t="s">
        <v>69</v>
      </c>
      <c r="D65" s="44">
        <v>200</v>
      </c>
      <c r="E65" s="11">
        <v>3.16</v>
      </c>
      <c r="F65" s="11">
        <v>2.67</v>
      </c>
      <c r="G65" s="11">
        <v>15.94</v>
      </c>
      <c r="H65" s="11">
        <v>100.6</v>
      </c>
      <c r="I65" s="12">
        <v>0.04</v>
      </c>
      <c r="J65" s="12">
        <v>1.3</v>
      </c>
      <c r="K65" s="12">
        <v>20</v>
      </c>
      <c r="L65" s="12">
        <v>0</v>
      </c>
      <c r="M65" s="12">
        <v>125.78</v>
      </c>
      <c r="N65" s="12">
        <v>90</v>
      </c>
      <c r="O65" s="12">
        <v>14</v>
      </c>
      <c r="P65" s="12">
        <v>0.13</v>
      </c>
      <c r="Q65" s="13">
        <v>0</v>
      </c>
    </row>
    <row r="66" spans="1:17">
      <c r="A66" s="20" t="s">
        <v>39</v>
      </c>
      <c r="B66" s="7" t="s">
        <v>18</v>
      </c>
      <c r="C66" s="21" t="s">
        <v>22</v>
      </c>
      <c r="D66" s="12">
        <v>30</v>
      </c>
      <c r="E66" s="11">
        <v>3.8</v>
      </c>
      <c r="F66" s="11">
        <v>0.4</v>
      </c>
      <c r="G66" s="11">
        <v>24.6</v>
      </c>
      <c r="H66" s="11">
        <v>117.5</v>
      </c>
      <c r="I66" s="12">
        <v>5.5E-2</v>
      </c>
      <c r="J66" s="12">
        <v>1.4999999999999999E-2</v>
      </c>
      <c r="K66" s="12">
        <v>0</v>
      </c>
      <c r="L66" s="12">
        <v>0.55000000000000004</v>
      </c>
      <c r="M66" s="12">
        <v>10</v>
      </c>
      <c r="N66" s="12">
        <v>0</v>
      </c>
      <c r="O66" s="12">
        <v>7</v>
      </c>
      <c r="P66" s="12">
        <v>32.5</v>
      </c>
      <c r="Q66" s="13">
        <v>0</v>
      </c>
    </row>
    <row r="67" spans="1:17">
      <c r="A67" s="6" t="s">
        <v>63</v>
      </c>
      <c r="B67" s="7" t="s">
        <v>18</v>
      </c>
      <c r="C67" s="5" t="s">
        <v>107</v>
      </c>
      <c r="D67" s="12">
        <v>100</v>
      </c>
      <c r="E67" s="11">
        <v>9.17</v>
      </c>
      <c r="F67" s="11">
        <v>6.83</v>
      </c>
      <c r="G67" s="11">
        <v>36.5</v>
      </c>
      <c r="H67" s="11">
        <v>244.67</v>
      </c>
      <c r="I67" s="12">
        <v>0.03</v>
      </c>
      <c r="J67" s="12">
        <v>0.12</v>
      </c>
      <c r="K67" s="12">
        <v>0.83</v>
      </c>
      <c r="L67" s="12">
        <v>1.47</v>
      </c>
      <c r="M67" s="12">
        <v>123.33</v>
      </c>
      <c r="N67" s="12">
        <v>0.03</v>
      </c>
      <c r="O67" s="12">
        <v>30.67</v>
      </c>
      <c r="P67" s="12">
        <v>142.69999999999999</v>
      </c>
      <c r="Q67" s="13">
        <v>0</v>
      </c>
    </row>
    <row r="68" spans="1:17">
      <c r="A68" s="22">
        <v>338</v>
      </c>
      <c r="B68" s="7" t="s">
        <v>18</v>
      </c>
      <c r="C68" s="5" t="s">
        <v>108</v>
      </c>
      <c r="D68" s="12">
        <v>150</v>
      </c>
      <c r="E68" s="11">
        <v>0.6</v>
      </c>
      <c r="F68" s="11">
        <v>0.6</v>
      </c>
      <c r="G68" s="11">
        <v>14.7</v>
      </c>
      <c r="H68" s="11">
        <v>70.5</v>
      </c>
      <c r="I68" s="23">
        <v>4.4999999999999998E-2</v>
      </c>
      <c r="J68" s="12">
        <v>15</v>
      </c>
      <c r="K68" s="12">
        <v>0</v>
      </c>
      <c r="L68" s="12">
        <v>0.3</v>
      </c>
      <c r="M68" s="12">
        <v>24</v>
      </c>
      <c r="N68" s="12">
        <v>16.5</v>
      </c>
      <c r="O68" s="12">
        <v>13.5</v>
      </c>
      <c r="P68" s="12">
        <v>3.3</v>
      </c>
      <c r="Q68" s="13">
        <v>0</v>
      </c>
    </row>
    <row r="69" spans="1:17">
      <c r="A69" s="20">
        <v>297</v>
      </c>
      <c r="B69" s="7" t="s">
        <v>18</v>
      </c>
      <c r="C69" s="21" t="s">
        <v>44</v>
      </c>
      <c r="D69" s="12">
        <v>105</v>
      </c>
      <c r="E69" s="11">
        <v>8.1</v>
      </c>
      <c r="F69" s="11">
        <v>7.22</v>
      </c>
      <c r="G69" s="11">
        <v>7.86</v>
      </c>
      <c r="H69" s="11">
        <v>127.1</v>
      </c>
      <c r="I69" s="12">
        <v>6.4000000000000001E-2</v>
      </c>
      <c r="J69" s="12">
        <v>0.08</v>
      </c>
      <c r="K69" s="12">
        <v>0.872</v>
      </c>
      <c r="L69" s="12">
        <v>0.872</v>
      </c>
      <c r="M69" s="12">
        <v>30.712</v>
      </c>
      <c r="N69" s="12">
        <v>0</v>
      </c>
      <c r="O69" s="12">
        <v>0</v>
      </c>
      <c r="P69" s="12">
        <v>0</v>
      </c>
      <c r="Q69" s="13">
        <v>0</v>
      </c>
    </row>
    <row r="70" spans="1:17">
      <c r="A70" s="55" t="s">
        <v>20</v>
      </c>
      <c r="B70" s="56"/>
      <c r="C70" s="56"/>
      <c r="D70" s="17">
        <f>SUM(D64:D69)</f>
        <v>765</v>
      </c>
      <c r="E70" s="17">
        <f t="shared" ref="E70:Q70" si="9">SUM(E64:E69)</f>
        <v>32.630000000000003</v>
      </c>
      <c r="F70" s="17">
        <f t="shared" si="9"/>
        <v>24.880000000000003</v>
      </c>
      <c r="G70" s="17">
        <f t="shared" si="9"/>
        <v>148.78</v>
      </c>
      <c r="H70" s="17">
        <f t="shared" si="9"/>
        <v>949.81</v>
      </c>
      <c r="I70" s="17">
        <f t="shared" si="9"/>
        <v>0.246</v>
      </c>
      <c r="J70" s="17">
        <f t="shared" si="9"/>
        <v>16.518999999999998</v>
      </c>
      <c r="K70" s="17">
        <f t="shared" si="9"/>
        <v>21.701999999999998</v>
      </c>
      <c r="L70" s="17">
        <f t="shared" si="9"/>
        <v>3.3239999999999998</v>
      </c>
      <c r="M70" s="17">
        <f t="shared" si="9"/>
        <v>315.51</v>
      </c>
      <c r="N70" s="17">
        <f t="shared" si="9"/>
        <v>106.53</v>
      </c>
      <c r="O70" s="17">
        <f t="shared" si="9"/>
        <v>65.17</v>
      </c>
      <c r="P70" s="17">
        <f t="shared" si="9"/>
        <v>178.63</v>
      </c>
      <c r="Q70" s="24">
        <f t="shared" si="9"/>
        <v>0</v>
      </c>
    </row>
    <row r="71" spans="1:17">
      <c r="A71" s="55" t="s">
        <v>75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7"/>
    </row>
    <row r="72" spans="1:17" ht="25.5">
      <c r="A72" s="20">
        <v>102</v>
      </c>
      <c r="B72" s="7" t="s">
        <v>49</v>
      </c>
      <c r="C72" s="21" t="s">
        <v>73</v>
      </c>
      <c r="D72" s="12">
        <v>200</v>
      </c>
      <c r="E72" s="11">
        <v>5.49</v>
      </c>
      <c r="F72" s="11">
        <v>0.52</v>
      </c>
      <c r="G72" s="11">
        <v>16.5</v>
      </c>
      <c r="H72" s="11">
        <v>148.19999999999999</v>
      </c>
      <c r="I72" s="12">
        <v>0.22</v>
      </c>
      <c r="J72" s="12">
        <v>7.0000000000000007E-2</v>
      </c>
      <c r="K72" s="12">
        <v>2.27</v>
      </c>
      <c r="L72" s="12">
        <v>2.0499999999999998</v>
      </c>
      <c r="M72" s="12">
        <v>42.6</v>
      </c>
      <c r="N72" s="12">
        <v>0</v>
      </c>
      <c r="O72" s="12">
        <v>35.5</v>
      </c>
      <c r="P72" s="12">
        <v>88.1</v>
      </c>
      <c r="Q72" s="13">
        <v>1.18</v>
      </c>
    </row>
    <row r="73" spans="1:17" ht="16.5" customHeight="1">
      <c r="A73" s="20">
        <v>119</v>
      </c>
      <c r="B73" s="7" t="s">
        <v>49</v>
      </c>
      <c r="C73" s="21" t="s">
        <v>74</v>
      </c>
      <c r="D73" s="8">
        <v>150</v>
      </c>
      <c r="E73" s="9">
        <v>17.21</v>
      </c>
      <c r="F73" s="9">
        <v>4.67</v>
      </c>
      <c r="G73" s="9">
        <v>13.72</v>
      </c>
      <c r="H73" s="9">
        <v>165.63</v>
      </c>
      <c r="I73" s="8">
        <v>0.1</v>
      </c>
      <c r="J73" s="8">
        <v>7.0000000000000007E-2</v>
      </c>
      <c r="K73" s="8">
        <v>0</v>
      </c>
      <c r="L73" s="8">
        <v>0.91</v>
      </c>
      <c r="M73" s="8">
        <v>16.100000000000001</v>
      </c>
      <c r="N73" s="8">
        <v>0</v>
      </c>
      <c r="O73" s="8">
        <v>0</v>
      </c>
      <c r="P73" s="8">
        <v>0</v>
      </c>
      <c r="Q73" s="10">
        <v>0</v>
      </c>
    </row>
    <row r="74" spans="1:17">
      <c r="A74" s="6" t="s">
        <v>39</v>
      </c>
      <c r="B74" s="7" t="s">
        <v>49</v>
      </c>
      <c r="C74" s="5" t="s">
        <v>22</v>
      </c>
      <c r="D74" s="8">
        <v>30</v>
      </c>
      <c r="E74" s="9">
        <v>3.8</v>
      </c>
      <c r="F74" s="9">
        <v>0.4</v>
      </c>
      <c r="G74" s="9">
        <v>24.6</v>
      </c>
      <c r="H74" s="9">
        <v>117.5</v>
      </c>
      <c r="I74" s="8">
        <v>5.5E-2</v>
      </c>
      <c r="J74" s="8">
        <v>1.4999999999999999E-2</v>
      </c>
      <c r="K74" s="8">
        <v>0</v>
      </c>
      <c r="L74" s="8">
        <v>0.55000000000000004</v>
      </c>
      <c r="M74" s="8">
        <v>10</v>
      </c>
      <c r="N74" s="8">
        <v>0</v>
      </c>
      <c r="O74" s="8">
        <v>7</v>
      </c>
      <c r="P74" s="8">
        <v>32.5</v>
      </c>
      <c r="Q74" s="10">
        <v>0</v>
      </c>
    </row>
    <row r="75" spans="1:17">
      <c r="A75" s="6" t="s">
        <v>39</v>
      </c>
      <c r="B75" s="7" t="s">
        <v>49</v>
      </c>
      <c r="C75" s="5" t="s">
        <v>54</v>
      </c>
      <c r="D75" s="8">
        <v>30</v>
      </c>
      <c r="E75" s="9">
        <v>1.1200000000000001</v>
      </c>
      <c r="F75" s="9">
        <v>0.22</v>
      </c>
      <c r="G75" s="9">
        <v>9.8800000000000008</v>
      </c>
      <c r="H75" s="9">
        <v>45</v>
      </c>
      <c r="I75" s="8">
        <v>98</v>
      </c>
      <c r="J75" s="8">
        <v>0.02</v>
      </c>
      <c r="K75" s="8">
        <v>0</v>
      </c>
      <c r="L75" s="8">
        <v>0.18</v>
      </c>
      <c r="M75" s="8">
        <v>4.5999999999999996</v>
      </c>
      <c r="N75" s="8">
        <v>0</v>
      </c>
      <c r="O75" s="8">
        <v>5</v>
      </c>
      <c r="P75" s="8">
        <v>21.2</v>
      </c>
      <c r="Q75" s="10">
        <v>0</v>
      </c>
    </row>
    <row r="76" spans="1:17">
      <c r="A76" s="6">
        <v>377</v>
      </c>
      <c r="B76" s="7" t="s">
        <v>49</v>
      </c>
      <c r="C76" s="5" t="s">
        <v>29</v>
      </c>
      <c r="D76" s="8">
        <v>200</v>
      </c>
      <c r="E76" s="9">
        <v>0.2</v>
      </c>
      <c r="F76" s="9">
        <v>0.04</v>
      </c>
      <c r="G76" s="9">
        <v>10.199999999999999</v>
      </c>
      <c r="H76" s="9">
        <v>41</v>
      </c>
      <c r="I76" s="8">
        <v>0</v>
      </c>
      <c r="J76" s="8">
        <v>0</v>
      </c>
      <c r="K76" s="8">
        <v>2.8</v>
      </c>
      <c r="L76" s="8">
        <v>0.08</v>
      </c>
      <c r="M76" s="8">
        <v>3.1</v>
      </c>
      <c r="N76" s="8">
        <v>0</v>
      </c>
      <c r="O76" s="8">
        <v>0.84</v>
      </c>
      <c r="P76" s="8">
        <v>0</v>
      </c>
      <c r="Q76" s="10">
        <v>0</v>
      </c>
    </row>
    <row r="77" spans="1:17" ht="26.25" thickBot="1">
      <c r="A77" s="20">
        <v>45</v>
      </c>
      <c r="B77" s="7" t="s">
        <v>49</v>
      </c>
      <c r="C77" s="5" t="s">
        <v>83</v>
      </c>
      <c r="D77" s="12">
        <v>60</v>
      </c>
      <c r="E77" s="14">
        <v>1.56</v>
      </c>
      <c r="F77" s="14">
        <v>4.43</v>
      </c>
      <c r="G77" s="14">
        <v>1.94</v>
      </c>
      <c r="H77" s="14">
        <v>53.88</v>
      </c>
      <c r="I77" s="15">
        <v>0.02</v>
      </c>
      <c r="J77" s="15">
        <v>0.05</v>
      </c>
      <c r="K77" s="15">
        <v>10.3</v>
      </c>
      <c r="L77" s="15">
        <v>0.52</v>
      </c>
      <c r="M77" s="15">
        <v>19.920000000000002</v>
      </c>
      <c r="N77" s="15">
        <v>17.760000000000002</v>
      </c>
      <c r="O77" s="15">
        <v>9.02</v>
      </c>
      <c r="P77" s="15">
        <v>29.89</v>
      </c>
      <c r="Q77" s="16">
        <v>0.26</v>
      </c>
    </row>
    <row r="78" spans="1:17">
      <c r="A78" s="58" t="s">
        <v>20</v>
      </c>
      <c r="B78" s="59"/>
      <c r="C78" s="59"/>
      <c r="D78" s="28">
        <f>SUM(D72:D77)</f>
        <v>670</v>
      </c>
      <c r="E78" s="28">
        <f t="shared" ref="E78:Q78" si="10">SUM(E72:E77)</f>
        <v>29.380000000000003</v>
      </c>
      <c r="F78" s="28">
        <f t="shared" si="10"/>
        <v>10.28</v>
      </c>
      <c r="G78" s="28">
        <f t="shared" si="10"/>
        <v>76.84</v>
      </c>
      <c r="H78" s="28">
        <f t="shared" si="10"/>
        <v>571.20999999999992</v>
      </c>
      <c r="I78" s="28">
        <f t="shared" si="10"/>
        <v>98.394999999999996</v>
      </c>
      <c r="J78" s="28">
        <f t="shared" si="10"/>
        <v>0.22500000000000003</v>
      </c>
      <c r="K78" s="28">
        <f t="shared" si="10"/>
        <v>15.370000000000001</v>
      </c>
      <c r="L78" s="28">
        <f t="shared" si="10"/>
        <v>4.29</v>
      </c>
      <c r="M78" s="28">
        <f t="shared" si="10"/>
        <v>96.32</v>
      </c>
      <c r="N78" s="28">
        <f t="shared" si="10"/>
        <v>17.760000000000002</v>
      </c>
      <c r="O78" s="28">
        <f t="shared" si="10"/>
        <v>57.36</v>
      </c>
      <c r="P78" s="28">
        <f t="shared" si="10"/>
        <v>171.69</v>
      </c>
      <c r="Q78" s="48">
        <f t="shared" si="10"/>
        <v>1.44</v>
      </c>
    </row>
    <row r="79" spans="1:17" ht="13.5" thickBot="1">
      <c r="A79" s="60" t="s">
        <v>21</v>
      </c>
      <c r="B79" s="61"/>
      <c r="C79" s="61"/>
      <c r="D79" s="35">
        <f>D78+D70</f>
        <v>1435</v>
      </c>
      <c r="E79" s="35">
        <f t="shared" ref="E79:Q79" si="11">E78+E70</f>
        <v>62.010000000000005</v>
      </c>
      <c r="F79" s="35">
        <f t="shared" si="11"/>
        <v>35.160000000000004</v>
      </c>
      <c r="G79" s="35">
        <f t="shared" si="11"/>
        <v>225.62</v>
      </c>
      <c r="H79" s="35">
        <f t="shared" si="11"/>
        <v>1521.02</v>
      </c>
      <c r="I79" s="35">
        <f t="shared" si="11"/>
        <v>98.640999999999991</v>
      </c>
      <c r="J79" s="35">
        <f t="shared" si="11"/>
        <v>16.744</v>
      </c>
      <c r="K79" s="35">
        <f t="shared" si="11"/>
        <v>37.072000000000003</v>
      </c>
      <c r="L79" s="35">
        <f t="shared" si="11"/>
        <v>7.6139999999999999</v>
      </c>
      <c r="M79" s="35">
        <f t="shared" si="11"/>
        <v>411.83</v>
      </c>
      <c r="N79" s="35">
        <f t="shared" si="11"/>
        <v>124.29</v>
      </c>
      <c r="O79" s="35">
        <f t="shared" si="11"/>
        <v>122.53</v>
      </c>
      <c r="P79" s="35">
        <f t="shared" si="11"/>
        <v>350.32</v>
      </c>
      <c r="Q79" s="36">
        <f t="shared" si="11"/>
        <v>1.44</v>
      </c>
    </row>
    <row r="80" spans="1:17" ht="13.5" thickBot="1"/>
    <row r="81" spans="1:17">
      <c r="A81" s="58" t="s">
        <v>76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64"/>
    </row>
    <row r="82" spans="1:17">
      <c r="A82" s="20">
        <v>128</v>
      </c>
      <c r="B82" s="7" t="s">
        <v>18</v>
      </c>
      <c r="C82" s="21" t="s">
        <v>23</v>
      </c>
      <c r="D82" s="12">
        <v>200</v>
      </c>
      <c r="E82" s="11">
        <v>3.42</v>
      </c>
      <c r="F82" s="11">
        <v>6.56</v>
      </c>
      <c r="G82" s="11">
        <v>21.72</v>
      </c>
      <c r="H82" s="11">
        <v>153.32</v>
      </c>
      <c r="I82" s="12">
        <v>0.08</v>
      </c>
      <c r="J82" s="12">
        <v>0.06</v>
      </c>
      <c r="K82" s="12">
        <v>10.96</v>
      </c>
      <c r="L82" s="12">
        <v>0.5</v>
      </c>
      <c r="M82" s="12">
        <v>22.14</v>
      </c>
      <c r="N82" s="12">
        <v>0</v>
      </c>
      <c r="O82" s="12">
        <v>0</v>
      </c>
      <c r="P82" s="12">
        <v>0</v>
      </c>
      <c r="Q82" s="13">
        <v>0</v>
      </c>
    </row>
    <row r="83" spans="1:17" ht="25.5">
      <c r="A83" s="20" t="s">
        <v>45</v>
      </c>
      <c r="B83" s="7" t="s">
        <v>18</v>
      </c>
      <c r="C83" s="21" t="s">
        <v>37</v>
      </c>
      <c r="D83" s="12">
        <v>100</v>
      </c>
      <c r="E83" s="11">
        <v>11.5</v>
      </c>
      <c r="F83" s="11">
        <v>8.57</v>
      </c>
      <c r="G83" s="11">
        <v>2.9</v>
      </c>
      <c r="H83" s="11">
        <v>134.69999999999999</v>
      </c>
      <c r="I83" s="12">
        <v>0.03</v>
      </c>
      <c r="J83" s="12">
        <v>0.01</v>
      </c>
      <c r="K83" s="12">
        <v>0.1</v>
      </c>
      <c r="L83" s="12">
        <v>31.33</v>
      </c>
      <c r="M83" s="12">
        <v>7.33</v>
      </c>
      <c r="N83" s="12">
        <v>22</v>
      </c>
      <c r="O83" s="12">
        <v>12.67</v>
      </c>
      <c r="P83" s="12">
        <v>83</v>
      </c>
      <c r="Q83" s="13">
        <v>24</v>
      </c>
    </row>
    <row r="84" spans="1:17">
      <c r="A84" s="20" t="s">
        <v>39</v>
      </c>
      <c r="B84" s="7" t="s">
        <v>18</v>
      </c>
      <c r="C84" s="21" t="s">
        <v>22</v>
      </c>
      <c r="D84" s="12">
        <v>30</v>
      </c>
      <c r="E84" s="11">
        <v>3.8</v>
      </c>
      <c r="F84" s="11">
        <v>0.4</v>
      </c>
      <c r="G84" s="11">
        <v>24.6</v>
      </c>
      <c r="H84" s="11">
        <v>117.5</v>
      </c>
      <c r="I84" s="12">
        <v>5.5E-2</v>
      </c>
      <c r="J84" s="12">
        <v>1.4999999999999999E-2</v>
      </c>
      <c r="K84" s="12">
        <v>0</v>
      </c>
      <c r="L84" s="12">
        <v>0.55000000000000004</v>
      </c>
      <c r="M84" s="12">
        <v>10</v>
      </c>
      <c r="N84" s="12">
        <v>0</v>
      </c>
      <c r="O84" s="12">
        <v>7</v>
      </c>
      <c r="P84" s="12">
        <v>32.5</v>
      </c>
      <c r="Q84" s="13">
        <v>0</v>
      </c>
    </row>
    <row r="85" spans="1:17">
      <c r="A85" s="41">
        <v>389</v>
      </c>
      <c r="B85" s="7" t="s">
        <v>18</v>
      </c>
      <c r="C85" s="43" t="s">
        <v>69</v>
      </c>
      <c r="D85" s="44">
        <v>200</v>
      </c>
      <c r="E85" s="11">
        <v>3.16</v>
      </c>
      <c r="F85" s="11">
        <v>2.67</v>
      </c>
      <c r="G85" s="11">
        <v>15.94</v>
      </c>
      <c r="H85" s="11">
        <v>100.6</v>
      </c>
      <c r="I85" s="12">
        <v>0.04</v>
      </c>
      <c r="J85" s="12">
        <v>1.3</v>
      </c>
      <c r="K85" s="12">
        <v>20</v>
      </c>
      <c r="L85" s="12">
        <v>0</v>
      </c>
      <c r="M85" s="12">
        <v>125.78</v>
      </c>
      <c r="N85" s="12">
        <v>90</v>
      </c>
      <c r="O85" s="12">
        <v>14</v>
      </c>
      <c r="P85" s="12">
        <v>0.13</v>
      </c>
      <c r="Q85" s="13">
        <v>0</v>
      </c>
    </row>
    <row r="86" spans="1:17" ht="25.5">
      <c r="A86" s="20">
        <v>24</v>
      </c>
      <c r="B86" s="7" t="s">
        <v>18</v>
      </c>
      <c r="C86" s="5" t="s">
        <v>70</v>
      </c>
      <c r="D86" s="8">
        <v>60</v>
      </c>
      <c r="E86" s="14">
        <v>5.6000000000000001E-2</v>
      </c>
      <c r="F86" s="14">
        <v>3.68</v>
      </c>
      <c r="G86" s="14">
        <v>1.72</v>
      </c>
      <c r="H86" s="14">
        <v>42.24</v>
      </c>
      <c r="I86" s="15">
        <v>0.02</v>
      </c>
      <c r="J86" s="15">
        <v>0.02</v>
      </c>
      <c r="K86" s="15">
        <v>10.83</v>
      </c>
      <c r="L86" s="15">
        <v>0.44</v>
      </c>
      <c r="M86" s="15">
        <v>14.8</v>
      </c>
      <c r="N86" s="15">
        <v>0</v>
      </c>
      <c r="O86" s="15">
        <v>1</v>
      </c>
      <c r="P86" s="15">
        <v>15.7</v>
      </c>
      <c r="Q86" s="16">
        <v>0</v>
      </c>
    </row>
    <row r="87" spans="1:17">
      <c r="A87" s="6" t="s">
        <v>63</v>
      </c>
      <c r="B87" s="7" t="s">
        <v>18</v>
      </c>
      <c r="C87" s="5" t="s">
        <v>107</v>
      </c>
      <c r="D87" s="12">
        <v>100</v>
      </c>
      <c r="E87" s="11">
        <v>9.17</v>
      </c>
      <c r="F87" s="11">
        <v>6.83</v>
      </c>
      <c r="G87" s="11">
        <v>36.5</v>
      </c>
      <c r="H87" s="11">
        <v>244.67</v>
      </c>
      <c r="I87" s="12">
        <v>0.03</v>
      </c>
      <c r="J87" s="12">
        <v>0.12</v>
      </c>
      <c r="K87" s="12">
        <v>0.83</v>
      </c>
      <c r="L87" s="12">
        <v>1.47</v>
      </c>
      <c r="M87" s="12">
        <v>123.33</v>
      </c>
      <c r="N87" s="12">
        <v>0.03</v>
      </c>
      <c r="O87" s="12">
        <v>30.67</v>
      </c>
      <c r="P87" s="12">
        <v>142.69999999999999</v>
      </c>
      <c r="Q87" s="13">
        <v>0</v>
      </c>
    </row>
    <row r="88" spans="1:17">
      <c r="A88" s="22">
        <v>338</v>
      </c>
      <c r="B88" s="7" t="s">
        <v>18</v>
      </c>
      <c r="C88" s="5" t="s">
        <v>109</v>
      </c>
      <c r="D88" s="12">
        <v>150</v>
      </c>
      <c r="E88" s="11">
        <v>0.6</v>
      </c>
      <c r="F88" s="11">
        <v>0.6</v>
      </c>
      <c r="G88" s="11">
        <v>14.7</v>
      </c>
      <c r="H88" s="11">
        <v>70.5</v>
      </c>
      <c r="I88" s="23">
        <v>4.4999999999999998E-2</v>
      </c>
      <c r="J88" s="12">
        <v>15</v>
      </c>
      <c r="K88" s="12">
        <v>0</v>
      </c>
      <c r="L88" s="12">
        <v>0.3</v>
      </c>
      <c r="M88" s="12">
        <v>24</v>
      </c>
      <c r="N88" s="12">
        <v>16.5</v>
      </c>
      <c r="O88" s="12">
        <v>13.5</v>
      </c>
      <c r="P88" s="12">
        <v>3.3</v>
      </c>
      <c r="Q88" s="13">
        <v>0</v>
      </c>
    </row>
    <row r="89" spans="1:17">
      <c r="A89" s="55" t="s">
        <v>20</v>
      </c>
      <c r="B89" s="56"/>
      <c r="C89" s="56"/>
      <c r="D89" s="17">
        <f>SUM(D82:D88)</f>
        <v>840</v>
      </c>
      <c r="E89" s="17">
        <f t="shared" ref="E89:Q89" si="12">SUM(E82:E88)</f>
        <v>31.706000000000003</v>
      </c>
      <c r="F89" s="17">
        <f t="shared" si="12"/>
        <v>29.310000000000002</v>
      </c>
      <c r="G89" s="17">
        <f t="shared" si="12"/>
        <v>118.08</v>
      </c>
      <c r="H89" s="17">
        <f t="shared" si="12"/>
        <v>863.53</v>
      </c>
      <c r="I89" s="17">
        <f t="shared" si="12"/>
        <v>0.3</v>
      </c>
      <c r="J89" s="17">
        <f t="shared" si="12"/>
        <v>16.524999999999999</v>
      </c>
      <c r="K89" s="17">
        <f t="shared" si="12"/>
        <v>42.72</v>
      </c>
      <c r="L89" s="17">
        <f t="shared" si="12"/>
        <v>34.589999999999989</v>
      </c>
      <c r="M89" s="17">
        <f t="shared" si="12"/>
        <v>327.38</v>
      </c>
      <c r="N89" s="17">
        <f t="shared" si="12"/>
        <v>128.53</v>
      </c>
      <c r="O89" s="17">
        <f t="shared" si="12"/>
        <v>78.84</v>
      </c>
      <c r="P89" s="17">
        <f t="shared" si="12"/>
        <v>277.33</v>
      </c>
      <c r="Q89" s="24">
        <f t="shared" si="12"/>
        <v>24</v>
      </c>
    </row>
    <row r="90" spans="1:17">
      <c r="A90" s="55" t="s">
        <v>76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7"/>
    </row>
    <row r="91" spans="1:17" ht="38.25">
      <c r="A91" s="20" t="s">
        <v>102</v>
      </c>
      <c r="B91" s="7" t="s">
        <v>49</v>
      </c>
      <c r="C91" s="5" t="s">
        <v>101</v>
      </c>
      <c r="D91" s="8">
        <v>200</v>
      </c>
      <c r="E91" s="9">
        <v>1.75</v>
      </c>
      <c r="F91" s="9">
        <v>2.2400000000000002</v>
      </c>
      <c r="G91" s="9">
        <v>12.31</v>
      </c>
      <c r="H91" s="9">
        <v>84.8</v>
      </c>
      <c r="I91" s="8">
        <v>0.09</v>
      </c>
      <c r="J91" s="8">
        <v>0.05</v>
      </c>
      <c r="K91" s="8">
        <v>8.86</v>
      </c>
      <c r="L91" s="8">
        <v>0.92</v>
      </c>
      <c r="M91" s="8">
        <v>23.76</v>
      </c>
      <c r="N91" s="8">
        <v>0</v>
      </c>
      <c r="O91" s="8">
        <v>23.74</v>
      </c>
      <c r="P91" s="8">
        <v>57.78</v>
      </c>
      <c r="Q91" s="10">
        <v>1.03</v>
      </c>
    </row>
    <row r="92" spans="1:17" ht="25.5">
      <c r="A92" s="6">
        <v>171</v>
      </c>
      <c r="B92" s="7" t="s">
        <v>49</v>
      </c>
      <c r="C92" s="5" t="s">
        <v>36</v>
      </c>
      <c r="D92" s="8">
        <v>180</v>
      </c>
      <c r="E92" s="9">
        <v>4.92</v>
      </c>
      <c r="F92" s="9">
        <v>4.76</v>
      </c>
      <c r="G92" s="9">
        <v>51.44</v>
      </c>
      <c r="H92" s="9">
        <v>243.12</v>
      </c>
      <c r="I92" s="8">
        <v>0.02</v>
      </c>
      <c r="J92" s="8">
        <v>1</v>
      </c>
      <c r="K92" s="8">
        <v>0</v>
      </c>
      <c r="L92" s="8">
        <v>0.12</v>
      </c>
      <c r="M92" s="8">
        <v>2.9</v>
      </c>
      <c r="N92" s="8">
        <v>0</v>
      </c>
      <c r="O92" s="8">
        <v>0</v>
      </c>
      <c r="P92" s="8">
        <v>0</v>
      </c>
      <c r="Q92" s="10">
        <v>0</v>
      </c>
    </row>
    <row r="93" spans="1:17">
      <c r="A93" s="6">
        <v>297</v>
      </c>
      <c r="B93" s="7" t="s">
        <v>49</v>
      </c>
      <c r="C93" s="5" t="s">
        <v>68</v>
      </c>
      <c r="D93" s="8">
        <v>85</v>
      </c>
      <c r="E93" s="9">
        <v>8.1</v>
      </c>
      <c r="F93" s="9">
        <v>7.22</v>
      </c>
      <c r="G93" s="9">
        <v>7.86</v>
      </c>
      <c r="H93" s="9">
        <v>127.1</v>
      </c>
      <c r="I93" s="8">
        <v>6.4000000000000001E-2</v>
      </c>
      <c r="J93" s="8">
        <v>0.08</v>
      </c>
      <c r="K93" s="8">
        <v>0.872</v>
      </c>
      <c r="L93" s="8">
        <v>0.872</v>
      </c>
      <c r="M93" s="8">
        <v>30.712</v>
      </c>
      <c r="N93" s="8">
        <v>0</v>
      </c>
      <c r="O93" s="8">
        <v>0</v>
      </c>
      <c r="P93" s="8">
        <v>0</v>
      </c>
      <c r="Q93" s="10">
        <v>0</v>
      </c>
    </row>
    <row r="94" spans="1:17">
      <c r="A94" s="6">
        <v>67</v>
      </c>
      <c r="B94" s="7" t="s">
        <v>49</v>
      </c>
      <c r="C94" s="5" t="s">
        <v>77</v>
      </c>
      <c r="D94" s="8">
        <v>70</v>
      </c>
      <c r="E94" s="9">
        <v>0.91</v>
      </c>
      <c r="F94" s="9">
        <v>1.61</v>
      </c>
      <c r="G94" s="9">
        <v>5.1100000000000003</v>
      </c>
      <c r="H94" s="9">
        <v>38.5</v>
      </c>
      <c r="I94" s="8">
        <v>2.1000000000000001E-2</v>
      </c>
      <c r="J94" s="8">
        <v>2.1000000000000001E-2</v>
      </c>
      <c r="K94" s="8">
        <v>3.6259999999999999</v>
      </c>
      <c r="L94" s="8">
        <v>0.47599999999999998</v>
      </c>
      <c r="M94" s="8">
        <v>16.260999999999999</v>
      </c>
      <c r="N94" s="8">
        <v>0</v>
      </c>
      <c r="O94" s="8">
        <v>0</v>
      </c>
      <c r="P94" s="8">
        <v>0</v>
      </c>
      <c r="Q94" s="10">
        <v>0</v>
      </c>
    </row>
    <row r="95" spans="1:17">
      <c r="A95" s="6" t="s">
        <v>39</v>
      </c>
      <c r="B95" s="7" t="s">
        <v>49</v>
      </c>
      <c r="C95" s="5" t="s">
        <v>22</v>
      </c>
      <c r="D95" s="8">
        <v>30</v>
      </c>
      <c r="E95" s="9">
        <v>3.8</v>
      </c>
      <c r="F95" s="9">
        <v>0.4</v>
      </c>
      <c r="G95" s="9">
        <v>24.6</v>
      </c>
      <c r="H95" s="9">
        <v>117.5</v>
      </c>
      <c r="I95" s="8">
        <v>5.5E-2</v>
      </c>
      <c r="J95" s="8">
        <v>1.4999999999999999E-2</v>
      </c>
      <c r="K95" s="8">
        <v>0</v>
      </c>
      <c r="L95" s="8">
        <v>0.55000000000000004</v>
      </c>
      <c r="M95" s="8">
        <v>10</v>
      </c>
      <c r="N95" s="8">
        <v>0</v>
      </c>
      <c r="O95" s="8">
        <v>7</v>
      </c>
      <c r="P95" s="8">
        <v>32.5</v>
      </c>
      <c r="Q95" s="10">
        <v>0</v>
      </c>
    </row>
    <row r="96" spans="1:17">
      <c r="A96" s="6" t="s">
        <v>39</v>
      </c>
      <c r="B96" s="7" t="s">
        <v>49</v>
      </c>
      <c r="C96" s="5" t="s">
        <v>54</v>
      </c>
      <c r="D96" s="8">
        <v>30</v>
      </c>
      <c r="E96" s="9">
        <v>1.1200000000000001</v>
      </c>
      <c r="F96" s="9">
        <v>0.22</v>
      </c>
      <c r="G96" s="9">
        <v>9.8800000000000008</v>
      </c>
      <c r="H96" s="9">
        <v>45</v>
      </c>
      <c r="I96" s="8">
        <v>98</v>
      </c>
      <c r="J96" s="8">
        <v>0.02</v>
      </c>
      <c r="K96" s="8">
        <v>0</v>
      </c>
      <c r="L96" s="8">
        <v>0.18</v>
      </c>
      <c r="M96" s="8">
        <v>4.5999999999999996</v>
      </c>
      <c r="N96" s="8">
        <v>0</v>
      </c>
      <c r="O96" s="8">
        <v>5</v>
      </c>
      <c r="P96" s="8">
        <v>21.2</v>
      </c>
      <c r="Q96" s="10">
        <v>0</v>
      </c>
    </row>
    <row r="97" spans="1:17" ht="26.25" thickBot="1">
      <c r="A97" s="41">
        <v>349</v>
      </c>
      <c r="B97" s="42" t="s">
        <v>49</v>
      </c>
      <c r="C97" s="43" t="s">
        <v>100</v>
      </c>
      <c r="D97" s="44">
        <v>200</v>
      </c>
      <c r="E97" s="45">
        <v>0.18</v>
      </c>
      <c r="F97" s="45">
        <v>0.09</v>
      </c>
      <c r="G97" s="45">
        <v>26.82</v>
      </c>
      <c r="H97" s="45">
        <v>108.81</v>
      </c>
      <c r="I97" s="46">
        <v>0</v>
      </c>
      <c r="J97" s="46">
        <v>80</v>
      </c>
      <c r="K97" s="46">
        <v>0</v>
      </c>
      <c r="L97" s="46">
        <v>8.1999999999999993</v>
      </c>
      <c r="M97" s="46">
        <v>0.18</v>
      </c>
      <c r="N97" s="46">
        <v>6.42</v>
      </c>
      <c r="O97" s="46">
        <v>0.96</v>
      </c>
      <c r="P97" s="46">
        <v>0.22</v>
      </c>
      <c r="Q97" s="47">
        <v>0</v>
      </c>
    </row>
    <row r="98" spans="1:17">
      <c r="A98" s="58" t="s">
        <v>20</v>
      </c>
      <c r="B98" s="59"/>
      <c r="C98" s="59"/>
      <c r="D98" s="28">
        <f>SUM(D91:D97)</f>
        <v>795</v>
      </c>
      <c r="E98" s="28">
        <f t="shared" ref="E98:Q98" si="13">SUM(E91:E97)</f>
        <v>20.78</v>
      </c>
      <c r="F98" s="28">
        <f t="shared" si="13"/>
        <v>16.539999999999996</v>
      </c>
      <c r="G98" s="28">
        <f t="shared" si="13"/>
        <v>138.01999999999998</v>
      </c>
      <c r="H98" s="28">
        <f t="shared" si="13"/>
        <v>764.82999999999993</v>
      </c>
      <c r="I98" s="28">
        <f t="shared" si="13"/>
        <v>98.25</v>
      </c>
      <c r="J98" s="28">
        <f t="shared" si="13"/>
        <v>81.186000000000007</v>
      </c>
      <c r="K98" s="28">
        <f t="shared" si="13"/>
        <v>13.357999999999999</v>
      </c>
      <c r="L98" s="28">
        <f t="shared" si="13"/>
        <v>11.318</v>
      </c>
      <c r="M98" s="28">
        <f t="shared" si="13"/>
        <v>88.412999999999997</v>
      </c>
      <c r="N98" s="28">
        <f t="shared" si="13"/>
        <v>6.42</v>
      </c>
      <c r="O98" s="28">
        <f t="shared" si="13"/>
        <v>36.699999999999996</v>
      </c>
      <c r="P98" s="28">
        <f t="shared" si="13"/>
        <v>111.7</v>
      </c>
      <c r="Q98" s="48">
        <f t="shared" si="13"/>
        <v>1.03</v>
      </c>
    </row>
    <row r="99" spans="1:17" ht="13.5" thickBot="1">
      <c r="A99" s="60" t="s">
        <v>21</v>
      </c>
      <c r="B99" s="61"/>
      <c r="C99" s="61"/>
      <c r="D99" s="35">
        <f>D98+D89</f>
        <v>1635</v>
      </c>
      <c r="E99" s="35">
        <f t="shared" ref="E99:Q99" si="14">E98+E89</f>
        <v>52.486000000000004</v>
      </c>
      <c r="F99" s="35">
        <f t="shared" si="14"/>
        <v>45.849999999999994</v>
      </c>
      <c r="G99" s="35">
        <f t="shared" si="14"/>
        <v>256.09999999999997</v>
      </c>
      <c r="H99" s="35">
        <f t="shared" si="14"/>
        <v>1628.36</v>
      </c>
      <c r="I99" s="35">
        <f t="shared" si="14"/>
        <v>98.55</v>
      </c>
      <c r="J99" s="35">
        <f t="shared" si="14"/>
        <v>97.711000000000013</v>
      </c>
      <c r="K99" s="35">
        <f t="shared" si="14"/>
        <v>56.077999999999996</v>
      </c>
      <c r="L99" s="35">
        <f t="shared" si="14"/>
        <v>45.907999999999987</v>
      </c>
      <c r="M99" s="35">
        <f t="shared" si="14"/>
        <v>415.79300000000001</v>
      </c>
      <c r="N99" s="35">
        <f t="shared" si="14"/>
        <v>134.94999999999999</v>
      </c>
      <c r="O99" s="35">
        <f t="shared" si="14"/>
        <v>115.53999999999999</v>
      </c>
      <c r="P99" s="35">
        <f t="shared" si="14"/>
        <v>389.03</v>
      </c>
      <c r="Q99" s="36">
        <f t="shared" si="14"/>
        <v>25.03</v>
      </c>
    </row>
    <row r="100" spans="1:17" ht="13.5" thickBot="1"/>
    <row r="101" spans="1:17">
      <c r="A101" s="58" t="s">
        <v>81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64"/>
    </row>
    <row r="102" spans="1:17" ht="25.5">
      <c r="A102" s="20">
        <v>173</v>
      </c>
      <c r="B102" s="25" t="s">
        <v>18</v>
      </c>
      <c r="C102" s="21" t="s">
        <v>46</v>
      </c>
      <c r="D102" s="12">
        <v>200</v>
      </c>
      <c r="E102" s="11">
        <v>8.14</v>
      </c>
      <c r="F102" s="11">
        <v>8.06</v>
      </c>
      <c r="G102" s="11">
        <v>33.340000000000003</v>
      </c>
      <c r="H102" s="11">
        <v>239.76</v>
      </c>
      <c r="I102" s="12">
        <v>0.04</v>
      </c>
      <c r="J102" s="12">
        <v>0.04</v>
      </c>
      <c r="K102" s="12">
        <v>0.09</v>
      </c>
      <c r="L102" s="12">
        <v>0.61599999999999999</v>
      </c>
      <c r="M102" s="12">
        <v>22.056999999999999</v>
      </c>
      <c r="N102" s="12">
        <v>0</v>
      </c>
      <c r="O102" s="12">
        <v>19.66</v>
      </c>
      <c r="P102" s="12">
        <v>0</v>
      </c>
      <c r="Q102" s="13">
        <v>0</v>
      </c>
    </row>
    <row r="103" spans="1:17">
      <c r="A103" s="20">
        <v>386</v>
      </c>
      <c r="B103" s="7" t="s">
        <v>18</v>
      </c>
      <c r="C103" s="21" t="s">
        <v>31</v>
      </c>
      <c r="D103" s="12">
        <v>150</v>
      </c>
      <c r="E103" s="14">
        <v>0.3</v>
      </c>
      <c r="F103" s="14">
        <v>0.06</v>
      </c>
      <c r="G103" s="14">
        <v>15.3</v>
      </c>
      <c r="H103" s="14">
        <v>61.5</v>
      </c>
      <c r="I103" s="15">
        <v>0</v>
      </c>
      <c r="J103" s="15">
        <v>0</v>
      </c>
      <c r="K103" s="15">
        <v>4.2</v>
      </c>
      <c r="L103" s="15">
        <v>0.12</v>
      </c>
      <c r="M103" s="15">
        <v>4.6500000000000004</v>
      </c>
      <c r="N103" s="15">
        <v>0</v>
      </c>
      <c r="O103" s="15">
        <v>1.26</v>
      </c>
      <c r="P103" s="15">
        <v>0</v>
      </c>
      <c r="Q103" s="16">
        <v>0</v>
      </c>
    </row>
    <row r="104" spans="1:17">
      <c r="A104" s="6">
        <v>377</v>
      </c>
      <c r="B104" s="7" t="s">
        <v>18</v>
      </c>
      <c r="C104" s="5" t="s">
        <v>29</v>
      </c>
      <c r="D104" s="8">
        <v>200</v>
      </c>
      <c r="E104" s="9">
        <v>0.2</v>
      </c>
      <c r="F104" s="9">
        <v>0.04</v>
      </c>
      <c r="G104" s="9">
        <v>10.199999999999999</v>
      </c>
      <c r="H104" s="9">
        <v>41</v>
      </c>
      <c r="I104" s="8">
        <v>0</v>
      </c>
      <c r="J104" s="8">
        <v>0</v>
      </c>
      <c r="K104" s="8">
        <v>2.8</v>
      </c>
      <c r="L104" s="8">
        <v>0.08</v>
      </c>
      <c r="M104" s="8">
        <v>3.1</v>
      </c>
      <c r="N104" s="8">
        <v>0</v>
      </c>
      <c r="O104" s="8">
        <v>0.84</v>
      </c>
      <c r="P104" s="8">
        <v>0</v>
      </c>
      <c r="Q104" s="10">
        <v>0</v>
      </c>
    </row>
    <row r="105" spans="1:17">
      <c r="A105" s="20">
        <v>3</v>
      </c>
      <c r="B105" s="7" t="s">
        <v>18</v>
      </c>
      <c r="C105" s="21" t="s">
        <v>26</v>
      </c>
      <c r="D105" s="12">
        <v>50</v>
      </c>
      <c r="E105" s="11">
        <v>7.4</v>
      </c>
      <c r="F105" s="11">
        <v>12.45</v>
      </c>
      <c r="G105" s="11">
        <v>14.84</v>
      </c>
      <c r="H105" s="11">
        <v>185.86</v>
      </c>
      <c r="I105" s="12">
        <v>6.3E-2</v>
      </c>
      <c r="J105" s="12">
        <v>0.06</v>
      </c>
      <c r="K105" s="12">
        <v>0.54</v>
      </c>
      <c r="L105" s="12">
        <v>0.75</v>
      </c>
      <c r="M105" s="12">
        <v>204.24</v>
      </c>
      <c r="N105" s="12">
        <v>7.4999999999999997E-2</v>
      </c>
      <c r="O105" s="12">
        <v>9.68</v>
      </c>
      <c r="P105" s="12">
        <v>104.63</v>
      </c>
      <c r="Q105" s="13">
        <v>0.877</v>
      </c>
    </row>
    <row r="106" spans="1:17">
      <c r="A106" s="6" t="s">
        <v>63</v>
      </c>
      <c r="B106" s="7" t="s">
        <v>18</v>
      </c>
      <c r="C106" s="5" t="s">
        <v>107</v>
      </c>
      <c r="D106" s="12">
        <v>100</v>
      </c>
      <c r="E106" s="11">
        <v>9.17</v>
      </c>
      <c r="F106" s="11">
        <v>6.83</v>
      </c>
      <c r="G106" s="11">
        <v>36.5</v>
      </c>
      <c r="H106" s="11">
        <v>244.67</v>
      </c>
      <c r="I106" s="12">
        <v>0.03</v>
      </c>
      <c r="J106" s="12">
        <v>0.12</v>
      </c>
      <c r="K106" s="12">
        <v>0.83</v>
      </c>
      <c r="L106" s="12">
        <v>1.47</v>
      </c>
      <c r="M106" s="12">
        <v>123.33</v>
      </c>
      <c r="N106" s="12">
        <v>0.03</v>
      </c>
      <c r="O106" s="12">
        <v>30.67</v>
      </c>
      <c r="P106" s="12">
        <v>142.69999999999999</v>
      </c>
      <c r="Q106" s="13">
        <v>0</v>
      </c>
    </row>
    <row r="107" spans="1:17">
      <c r="A107" s="20">
        <v>338</v>
      </c>
      <c r="B107" s="7" t="s">
        <v>18</v>
      </c>
      <c r="C107" s="5" t="s">
        <v>110</v>
      </c>
      <c r="D107" s="12">
        <v>100</v>
      </c>
      <c r="E107" s="11">
        <v>0.4</v>
      </c>
      <c r="F107" s="11">
        <v>0.4</v>
      </c>
      <c r="G107" s="11">
        <v>9.8000000000000007</v>
      </c>
      <c r="H107" s="11">
        <v>47</v>
      </c>
      <c r="I107" s="12">
        <v>0.03</v>
      </c>
      <c r="J107" s="12">
        <v>10</v>
      </c>
      <c r="K107" s="12">
        <v>0</v>
      </c>
      <c r="L107" s="12">
        <v>0.2</v>
      </c>
      <c r="M107" s="12">
        <v>16</v>
      </c>
      <c r="N107" s="12">
        <v>11</v>
      </c>
      <c r="O107" s="12">
        <v>9</v>
      </c>
      <c r="P107" s="12">
        <v>2.2000000000000002</v>
      </c>
      <c r="Q107" s="13">
        <v>0</v>
      </c>
    </row>
    <row r="108" spans="1:17">
      <c r="A108" s="55" t="s">
        <v>20</v>
      </c>
      <c r="B108" s="56"/>
      <c r="C108" s="56"/>
      <c r="D108" s="17">
        <f>SUM(D102:D107)</f>
        <v>800</v>
      </c>
      <c r="E108" s="17">
        <f t="shared" ref="E108:Q108" si="15">SUM(E102:E107)</f>
        <v>25.61</v>
      </c>
      <c r="F108" s="17">
        <f t="shared" si="15"/>
        <v>27.839999999999996</v>
      </c>
      <c r="G108" s="17">
        <f t="shared" si="15"/>
        <v>119.98</v>
      </c>
      <c r="H108" s="17">
        <f t="shared" si="15"/>
        <v>819.79</v>
      </c>
      <c r="I108" s="17">
        <f t="shared" si="15"/>
        <v>0.16300000000000001</v>
      </c>
      <c r="J108" s="17">
        <f t="shared" si="15"/>
        <v>10.220000000000001</v>
      </c>
      <c r="K108" s="17">
        <f t="shared" si="15"/>
        <v>8.4599999999999991</v>
      </c>
      <c r="L108" s="17">
        <f t="shared" si="15"/>
        <v>3.2359999999999998</v>
      </c>
      <c r="M108" s="17">
        <f t="shared" si="15"/>
        <v>373.37700000000001</v>
      </c>
      <c r="N108" s="17">
        <f t="shared" si="15"/>
        <v>11.105</v>
      </c>
      <c r="O108" s="17">
        <f t="shared" si="15"/>
        <v>71.11</v>
      </c>
      <c r="P108" s="17">
        <f t="shared" si="15"/>
        <v>249.52999999999997</v>
      </c>
      <c r="Q108" s="24">
        <f t="shared" si="15"/>
        <v>0.877</v>
      </c>
    </row>
    <row r="109" spans="1:17">
      <c r="A109" s="55" t="s">
        <v>81</v>
      </c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7"/>
    </row>
    <row r="110" spans="1:17" ht="25.5">
      <c r="A110" s="6">
        <v>82</v>
      </c>
      <c r="B110" s="7" t="s">
        <v>49</v>
      </c>
      <c r="C110" s="5" t="s">
        <v>50</v>
      </c>
      <c r="D110" s="8">
        <v>200</v>
      </c>
      <c r="E110" s="9">
        <v>0.57999999999999996</v>
      </c>
      <c r="F110" s="9">
        <v>1.57</v>
      </c>
      <c r="G110" s="9">
        <v>3.68</v>
      </c>
      <c r="H110" s="9">
        <v>29.77</v>
      </c>
      <c r="I110" s="8">
        <v>0</v>
      </c>
      <c r="J110" s="8">
        <v>3.0000000000000001E-3</v>
      </c>
      <c r="K110" s="8">
        <v>0.50900000000000001</v>
      </c>
      <c r="L110" s="8">
        <v>3.1E-2</v>
      </c>
      <c r="M110" s="8">
        <v>1.85</v>
      </c>
      <c r="N110" s="8">
        <v>0</v>
      </c>
      <c r="O110" s="8">
        <v>0</v>
      </c>
      <c r="P110" s="8">
        <v>0</v>
      </c>
      <c r="Q110" s="10">
        <v>0</v>
      </c>
    </row>
    <row r="111" spans="1:17" ht="25.5">
      <c r="A111" s="6">
        <v>203</v>
      </c>
      <c r="B111" s="7" t="s">
        <v>49</v>
      </c>
      <c r="C111" s="5" t="s">
        <v>78</v>
      </c>
      <c r="D111" s="8">
        <v>180</v>
      </c>
      <c r="E111" s="11">
        <v>7.8</v>
      </c>
      <c r="F111" s="11">
        <v>7.16</v>
      </c>
      <c r="G111" s="11">
        <v>49.18</v>
      </c>
      <c r="H111" s="11">
        <v>289.44</v>
      </c>
      <c r="I111" s="12">
        <v>1.2E-2</v>
      </c>
      <c r="J111" s="12">
        <v>4.0000000000000001E-3</v>
      </c>
      <c r="K111" s="12">
        <v>0</v>
      </c>
      <c r="L111" s="12">
        <v>1.6879999999999999</v>
      </c>
      <c r="M111" s="12">
        <v>0.13</v>
      </c>
      <c r="N111" s="12">
        <v>0</v>
      </c>
      <c r="O111" s="12">
        <v>0</v>
      </c>
      <c r="P111" s="12">
        <v>0</v>
      </c>
      <c r="Q111" s="13">
        <v>0</v>
      </c>
    </row>
    <row r="112" spans="1:17" ht="25.5">
      <c r="A112" s="6" t="s">
        <v>79</v>
      </c>
      <c r="B112" s="7" t="s">
        <v>49</v>
      </c>
      <c r="C112" s="5" t="s">
        <v>80</v>
      </c>
      <c r="D112" s="8">
        <v>100</v>
      </c>
      <c r="E112" s="11">
        <v>15.3</v>
      </c>
      <c r="F112" s="11">
        <v>12.85</v>
      </c>
      <c r="G112" s="11">
        <v>2.88</v>
      </c>
      <c r="H112" s="11">
        <v>188.7</v>
      </c>
      <c r="I112" s="12">
        <v>0.13700000000000001</v>
      </c>
      <c r="J112" s="12">
        <v>0.1</v>
      </c>
      <c r="K112" s="12">
        <v>3.43</v>
      </c>
      <c r="L112" s="12">
        <v>36</v>
      </c>
      <c r="M112" s="12">
        <v>45.2</v>
      </c>
      <c r="N112" s="12">
        <v>36</v>
      </c>
      <c r="O112" s="12">
        <v>16.3</v>
      </c>
      <c r="P112" s="12">
        <v>114.1</v>
      </c>
      <c r="Q112" s="13">
        <v>3.96</v>
      </c>
    </row>
    <row r="113" spans="1:17">
      <c r="A113" s="6" t="s">
        <v>39</v>
      </c>
      <c r="B113" s="7" t="s">
        <v>49</v>
      </c>
      <c r="C113" s="5" t="s">
        <v>22</v>
      </c>
      <c r="D113" s="8">
        <v>30</v>
      </c>
      <c r="E113" s="9">
        <v>3.8</v>
      </c>
      <c r="F113" s="9">
        <v>0.4</v>
      </c>
      <c r="G113" s="9">
        <v>24.6</v>
      </c>
      <c r="H113" s="9">
        <v>117.5</v>
      </c>
      <c r="I113" s="8">
        <v>5.5E-2</v>
      </c>
      <c r="J113" s="8">
        <v>1.4999999999999999E-2</v>
      </c>
      <c r="K113" s="8">
        <v>0</v>
      </c>
      <c r="L113" s="8">
        <v>0.55000000000000004</v>
      </c>
      <c r="M113" s="8">
        <v>10</v>
      </c>
      <c r="N113" s="8">
        <v>0</v>
      </c>
      <c r="O113" s="8">
        <v>7</v>
      </c>
      <c r="P113" s="8">
        <v>32.5</v>
      </c>
      <c r="Q113" s="10">
        <v>0</v>
      </c>
    </row>
    <row r="114" spans="1:17">
      <c r="A114" s="6" t="s">
        <v>39</v>
      </c>
      <c r="B114" s="7" t="s">
        <v>49</v>
      </c>
      <c r="C114" s="5" t="s">
        <v>54</v>
      </c>
      <c r="D114" s="8">
        <v>30</v>
      </c>
      <c r="E114" s="9">
        <v>1.1200000000000001</v>
      </c>
      <c r="F114" s="9">
        <v>0.22</v>
      </c>
      <c r="G114" s="9">
        <v>9.8800000000000008</v>
      </c>
      <c r="H114" s="9">
        <v>45</v>
      </c>
      <c r="I114" s="8">
        <v>98</v>
      </c>
      <c r="J114" s="8">
        <v>0.02</v>
      </c>
      <c r="K114" s="8">
        <v>0</v>
      </c>
      <c r="L114" s="8">
        <v>0.18</v>
      </c>
      <c r="M114" s="8">
        <v>4.5999999999999996</v>
      </c>
      <c r="N114" s="8">
        <v>0</v>
      </c>
      <c r="O114" s="8">
        <v>5</v>
      </c>
      <c r="P114" s="8">
        <v>21.2</v>
      </c>
      <c r="Q114" s="10">
        <v>0</v>
      </c>
    </row>
    <row r="115" spans="1:17">
      <c r="A115" s="41">
        <v>389</v>
      </c>
      <c r="B115" s="7" t="s">
        <v>49</v>
      </c>
      <c r="C115" s="43" t="s">
        <v>69</v>
      </c>
      <c r="D115" s="44">
        <v>200</v>
      </c>
      <c r="E115" s="11">
        <v>3.16</v>
      </c>
      <c r="F115" s="11">
        <v>2.67</v>
      </c>
      <c r="G115" s="11">
        <v>15.94</v>
      </c>
      <c r="H115" s="11">
        <v>100.6</v>
      </c>
      <c r="I115" s="12">
        <v>0.04</v>
      </c>
      <c r="J115" s="12">
        <v>1.3</v>
      </c>
      <c r="K115" s="12">
        <v>20</v>
      </c>
      <c r="L115" s="12">
        <v>0</v>
      </c>
      <c r="M115" s="12">
        <v>125.78</v>
      </c>
      <c r="N115" s="12">
        <v>90</v>
      </c>
      <c r="O115" s="12">
        <v>14</v>
      </c>
      <c r="P115" s="12">
        <v>0.13</v>
      </c>
      <c r="Q115" s="13">
        <v>0</v>
      </c>
    </row>
    <row r="116" spans="1:17" ht="26.25" thickBot="1">
      <c r="A116" s="41" t="s">
        <v>40</v>
      </c>
      <c r="B116" s="42" t="s">
        <v>49</v>
      </c>
      <c r="C116" s="43" t="s">
        <v>55</v>
      </c>
      <c r="D116" s="44">
        <v>60</v>
      </c>
      <c r="E116" s="45">
        <v>0.33</v>
      </c>
      <c r="F116" s="45">
        <v>0.06</v>
      </c>
      <c r="G116" s="45">
        <v>1.1399999999999999</v>
      </c>
      <c r="H116" s="45">
        <v>6.6</v>
      </c>
      <c r="I116" s="46">
        <v>1.4999999999999999E-2</v>
      </c>
      <c r="J116" s="46">
        <v>5.25</v>
      </c>
      <c r="K116" s="46">
        <v>0</v>
      </c>
      <c r="L116" s="46">
        <v>0.21</v>
      </c>
      <c r="M116" s="46">
        <v>4.22</v>
      </c>
      <c r="N116" s="46">
        <v>7.8</v>
      </c>
      <c r="O116" s="46">
        <v>6</v>
      </c>
      <c r="P116" s="46">
        <v>0.27</v>
      </c>
      <c r="Q116" s="47">
        <v>0</v>
      </c>
    </row>
    <row r="117" spans="1:17">
      <c r="A117" s="58" t="s">
        <v>20</v>
      </c>
      <c r="B117" s="59"/>
      <c r="C117" s="59"/>
      <c r="D117" s="28">
        <f>SUM(D110:D116)</f>
        <v>800</v>
      </c>
      <c r="E117" s="28">
        <f t="shared" ref="E117:Q117" si="16">SUM(E110:E116)</f>
        <v>32.090000000000003</v>
      </c>
      <c r="F117" s="28">
        <f t="shared" si="16"/>
        <v>24.929999999999996</v>
      </c>
      <c r="G117" s="28">
        <f t="shared" si="16"/>
        <v>107.3</v>
      </c>
      <c r="H117" s="28">
        <f t="shared" si="16"/>
        <v>777.61</v>
      </c>
      <c r="I117" s="28">
        <f t="shared" si="16"/>
        <v>98.259</v>
      </c>
      <c r="J117" s="28">
        <f t="shared" si="16"/>
        <v>6.6920000000000002</v>
      </c>
      <c r="K117" s="28">
        <f t="shared" si="16"/>
        <v>23.939</v>
      </c>
      <c r="L117" s="28">
        <f t="shared" si="16"/>
        <v>38.658999999999999</v>
      </c>
      <c r="M117" s="28">
        <f t="shared" si="16"/>
        <v>191.78</v>
      </c>
      <c r="N117" s="28">
        <f t="shared" si="16"/>
        <v>133.80000000000001</v>
      </c>
      <c r="O117" s="28">
        <f t="shared" si="16"/>
        <v>48.3</v>
      </c>
      <c r="P117" s="28">
        <f t="shared" si="16"/>
        <v>168.2</v>
      </c>
      <c r="Q117" s="48">
        <f t="shared" si="16"/>
        <v>3.96</v>
      </c>
    </row>
    <row r="118" spans="1:17" ht="13.5" thickBot="1">
      <c r="A118" s="60" t="s">
        <v>21</v>
      </c>
      <c r="B118" s="61"/>
      <c r="C118" s="61"/>
      <c r="D118" s="35">
        <f>D117+D108</f>
        <v>1600</v>
      </c>
      <c r="E118" s="35">
        <f t="shared" ref="E118:Q118" si="17">E117+E108</f>
        <v>57.7</v>
      </c>
      <c r="F118" s="35">
        <f t="shared" si="17"/>
        <v>52.769999999999996</v>
      </c>
      <c r="G118" s="35">
        <f t="shared" si="17"/>
        <v>227.28</v>
      </c>
      <c r="H118" s="35">
        <f t="shared" si="17"/>
        <v>1597.4</v>
      </c>
      <c r="I118" s="35">
        <f t="shared" si="17"/>
        <v>98.421999999999997</v>
      </c>
      <c r="J118" s="35">
        <f t="shared" si="17"/>
        <v>16.911999999999999</v>
      </c>
      <c r="K118" s="35">
        <f t="shared" si="17"/>
        <v>32.399000000000001</v>
      </c>
      <c r="L118" s="35">
        <f t="shared" si="17"/>
        <v>41.894999999999996</v>
      </c>
      <c r="M118" s="35">
        <f t="shared" si="17"/>
        <v>565.15700000000004</v>
      </c>
      <c r="N118" s="35">
        <f t="shared" si="17"/>
        <v>144.905</v>
      </c>
      <c r="O118" s="35">
        <f t="shared" si="17"/>
        <v>119.41</v>
      </c>
      <c r="P118" s="35">
        <f t="shared" si="17"/>
        <v>417.72999999999996</v>
      </c>
      <c r="Q118" s="36">
        <f t="shared" si="17"/>
        <v>4.8369999999999997</v>
      </c>
    </row>
    <row r="119" spans="1:17" ht="13.5" thickBot="1"/>
    <row r="120" spans="1:17">
      <c r="A120" s="58" t="s">
        <v>85</v>
      </c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64"/>
    </row>
    <row r="121" spans="1:17">
      <c r="A121" s="20">
        <v>210</v>
      </c>
      <c r="B121" s="7" t="s">
        <v>18</v>
      </c>
      <c r="C121" s="21" t="s">
        <v>27</v>
      </c>
      <c r="D121" s="12">
        <v>150</v>
      </c>
      <c r="E121" s="11">
        <v>19.02</v>
      </c>
      <c r="F121" s="11">
        <v>31.04</v>
      </c>
      <c r="G121" s="11">
        <v>3.84</v>
      </c>
      <c r="H121" s="11">
        <v>353.08</v>
      </c>
      <c r="I121" s="12">
        <v>4.0000000000000001E-3</v>
      </c>
      <c r="J121" s="12">
        <v>0.24399999999999999</v>
      </c>
      <c r="K121" s="12">
        <v>9.6000000000000002E-2</v>
      </c>
      <c r="L121" s="12">
        <v>9.6880000000000006</v>
      </c>
      <c r="M121" s="12">
        <v>0.02</v>
      </c>
      <c r="N121" s="12">
        <v>0</v>
      </c>
      <c r="O121" s="12">
        <v>0</v>
      </c>
      <c r="P121" s="12">
        <v>0</v>
      </c>
      <c r="Q121" s="13">
        <v>0</v>
      </c>
    </row>
    <row r="122" spans="1:17">
      <c r="A122" s="20">
        <v>250</v>
      </c>
      <c r="B122" s="7" t="s">
        <v>18</v>
      </c>
      <c r="C122" s="5" t="s">
        <v>103</v>
      </c>
      <c r="D122" s="12">
        <v>100</v>
      </c>
      <c r="E122" s="11">
        <v>14.44</v>
      </c>
      <c r="F122" s="11">
        <v>12.25</v>
      </c>
      <c r="G122" s="11">
        <v>3.78</v>
      </c>
      <c r="H122" s="11">
        <v>181</v>
      </c>
      <c r="I122" s="12">
        <v>0.03</v>
      </c>
      <c r="J122" s="12">
        <v>7.0000000000000007E-2</v>
      </c>
      <c r="K122" s="12">
        <v>0.37</v>
      </c>
      <c r="L122" s="12">
        <v>1.98</v>
      </c>
      <c r="M122" s="12">
        <v>33.58</v>
      </c>
      <c r="N122" s="12">
        <v>16.899999999999999</v>
      </c>
      <c r="O122" s="12">
        <v>19.809999999999999</v>
      </c>
      <c r="P122" s="12">
        <v>124.92</v>
      </c>
      <c r="Q122" s="13">
        <v>2.44</v>
      </c>
    </row>
    <row r="123" spans="1:17">
      <c r="A123" s="20">
        <v>338</v>
      </c>
      <c r="B123" s="7" t="s">
        <v>18</v>
      </c>
      <c r="C123" s="5" t="s">
        <v>110</v>
      </c>
      <c r="D123" s="12">
        <v>100</v>
      </c>
      <c r="E123" s="11">
        <v>0.4</v>
      </c>
      <c r="F123" s="11">
        <v>0.4</v>
      </c>
      <c r="G123" s="11">
        <v>9.8000000000000007</v>
      </c>
      <c r="H123" s="11">
        <v>47</v>
      </c>
      <c r="I123" s="12">
        <v>0.03</v>
      </c>
      <c r="J123" s="12">
        <v>10</v>
      </c>
      <c r="K123" s="12">
        <v>0</v>
      </c>
      <c r="L123" s="12">
        <v>0.2</v>
      </c>
      <c r="M123" s="12">
        <v>16</v>
      </c>
      <c r="N123" s="12">
        <v>11</v>
      </c>
      <c r="O123" s="12">
        <v>9</v>
      </c>
      <c r="P123" s="12">
        <v>2.2000000000000002</v>
      </c>
      <c r="Q123" s="13">
        <v>0</v>
      </c>
    </row>
    <row r="124" spans="1:17">
      <c r="A124" s="20" t="s">
        <v>39</v>
      </c>
      <c r="B124" s="7" t="s">
        <v>18</v>
      </c>
      <c r="C124" s="21" t="s">
        <v>22</v>
      </c>
      <c r="D124" s="12">
        <v>30</v>
      </c>
      <c r="E124" s="11">
        <v>3.8</v>
      </c>
      <c r="F124" s="11">
        <v>0.4</v>
      </c>
      <c r="G124" s="11">
        <v>24.6</v>
      </c>
      <c r="H124" s="11">
        <v>117.5</v>
      </c>
      <c r="I124" s="12">
        <v>5.5E-2</v>
      </c>
      <c r="J124" s="12">
        <v>1.4999999999999999E-2</v>
      </c>
      <c r="K124" s="12">
        <v>0</v>
      </c>
      <c r="L124" s="12">
        <v>0.55000000000000004</v>
      </c>
      <c r="M124" s="12">
        <v>10</v>
      </c>
      <c r="N124" s="12">
        <v>0</v>
      </c>
      <c r="O124" s="12">
        <v>7</v>
      </c>
      <c r="P124" s="12">
        <v>32.5</v>
      </c>
      <c r="Q124" s="13">
        <v>0</v>
      </c>
    </row>
    <row r="125" spans="1:17">
      <c r="A125" s="20">
        <v>389</v>
      </c>
      <c r="B125" s="7" t="s">
        <v>18</v>
      </c>
      <c r="C125" s="21" t="s">
        <v>33</v>
      </c>
      <c r="D125" s="12">
        <v>200</v>
      </c>
      <c r="E125" s="14">
        <v>0.2</v>
      </c>
      <c r="F125" s="14">
        <v>0.04</v>
      </c>
      <c r="G125" s="14">
        <v>10.199999999999999</v>
      </c>
      <c r="H125" s="14">
        <v>41</v>
      </c>
      <c r="I125" s="15">
        <v>0</v>
      </c>
      <c r="J125" s="15">
        <v>0</v>
      </c>
      <c r="K125" s="15">
        <v>2.8</v>
      </c>
      <c r="L125" s="15">
        <v>0.08</v>
      </c>
      <c r="M125" s="15">
        <v>3.1</v>
      </c>
      <c r="N125" s="15">
        <v>0</v>
      </c>
      <c r="O125" s="15">
        <v>0.84</v>
      </c>
      <c r="P125" s="15">
        <v>0</v>
      </c>
      <c r="Q125" s="16">
        <v>0</v>
      </c>
    </row>
    <row r="126" spans="1:17">
      <c r="A126" s="6" t="s">
        <v>63</v>
      </c>
      <c r="B126" s="7" t="s">
        <v>18</v>
      </c>
      <c r="C126" s="5" t="s">
        <v>107</v>
      </c>
      <c r="D126" s="12">
        <v>100</v>
      </c>
      <c r="E126" s="11">
        <v>9.17</v>
      </c>
      <c r="F126" s="11">
        <v>6.83</v>
      </c>
      <c r="G126" s="11">
        <v>36.5</v>
      </c>
      <c r="H126" s="11">
        <v>244.67</v>
      </c>
      <c r="I126" s="12">
        <v>0.03</v>
      </c>
      <c r="J126" s="12">
        <v>0.12</v>
      </c>
      <c r="K126" s="12">
        <v>0.83</v>
      </c>
      <c r="L126" s="12">
        <v>1.47</v>
      </c>
      <c r="M126" s="12">
        <v>123.33</v>
      </c>
      <c r="N126" s="12">
        <v>0.03</v>
      </c>
      <c r="O126" s="12">
        <v>30.67</v>
      </c>
      <c r="P126" s="12">
        <v>142.69999999999999</v>
      </c>
      <c r="Q126" s="13">
        <v>0</v>
      </c>
    </row>
    <row r="127" spans="1:17" ht="25.5">
      <c r="A127" s="20">
        <v>45</v>
      </c>
      <c r="B127" s="7" t="s">
        <v>18</v>
      </c>
      <c r="C127" s="5" t="s">
        <v>83</v>
      </c>
      <c r="D127" s="12">
        <v>60</v>
      </c>
      <c r="E127" s="14">
        <v>1.56</v>
      </c>
      <c r="F127" s="14">
        <v>4.43</v>
      </c>
      <c r="G127" s="14">
        <v>1.94</v>
      </c>
      <c r="H127" s="14">
        <v>53.88</v>
      </c>
      <c r="I127" s="15">
        <v>0.02</v>
      </c>
      <c r="J127" s="15">
        <v>0.05</v>
      </c>
      <c r="K127" s="15">
        <v>10.3</v>
      </c>
      <c r="L127" s="15">
        <v>0.52</v>
      </c>
      <c r="M127" s="15">
        <v>19.920000000000002</v>
      </c>
      <c r="N127" s="15">
        <v>17.760000000000002</v>
      </c>
      <c r="O127" s="15">
        <v>9.02</v>
      </c>
      <c r="P127" s="15">
        <v>29.89</v>
      </c>
      <c r="Q127" s="16">
        <v>0.26</v>
      </c>
    </row>
    <row r="128" spans="1:17">
      <c r="A128" s="55" t="s">
        <v>20</v>
      </c>
      <c r="B128" s="56"/>
      <c r="C128" s="56"/>
      <c r="D128" s="17">
        <f>SUM(D121:D127)</f>
        <v>740</v>
      </c>
      <c r="E128" s="17">
        <f t="shared" ref="E128:Q128" si="18">SUM(E121:E127)</f>
        <v>48.59</v>
      </c>
      <c r="F128" s="17">
        <f t="shared" si="18"/>
        <v>55.389999999999993</v>
      </c>
      <c r="G128" s="17">
        <f t="shared" si="18"/>
        <v>90.66</v>
      </c>
      <c r="H128" s="17">
        <f t="shared" si="18"/>
        <v>1038.1299999999999</v>
      </c>
      <c r="I128" s="17">
        <f t="shared" si="18"/>
        <v>0.16899999999999998</v>
      </c>
      <c r="J128" s="17">
        <f t="shared" si="18"/>
        <v>10.499000000000001</v>
      </c>
      <c r="K128" s="17">
        <f t="shared" si="18"/>
        <v>14.396000000000001</v>
      </c>
      <c r="L128" s="17">
        <f t="shared" si="18"/>
        <v>14.488000000000001</v>
      </c>
      <c r="M128" s="17">
        <f t="shared" si="18"/>
        <v>205.95</v>
      </c>
      <c r="N128" s="17">
        <f t="shared" si="18"/>
        <v>45.69</v>
      </c>
      <c r="O128" s="17">
        <f t="shared" si="18"/>
        <v>76.34</v>
      </c>
      <c r="P128" s="17">
        <f t="shared" si="18"/>
        <v>332.21</v>
      </c>
      <c r="Q128" s="24">
        <f t="shared" si="18"/>
        <v>2.7</v>
      </c>
    </row>
    <row r="129" spans="1:17">
      <c r="A129" s="55" t="s">
        <v>84</v>
      </c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7"/>
    </row>
    <row r="130" spans="1:17" ht="25.5">
      <c r="A130" s="6">
        <v>96</v>
      </c>
      <c r="B130" s="7" t="s">
        <v>49</v>
      </c>
      <c r="C130" s="5" t="s">
        <v>56</v>
      </c>
      <c r="D130" s="8">
        <v>200</v>
      </c>
      <c r="E130" s="9">
        <v>3.5</v>
      </c>
      <c r="F130" s="9">
        <v>6.5</v>
      </c>
      <c r="G130" s="9">
        <v>16.5</v>
      </c>
      <c r="H130" s="9">
        <v>137.5</v>
      </c>
      <c r="I130" s="8">
        <v>0</v>
      </c>
      <c r="J130" s="8">
        <v>0</v>
      </c>
      <c r="K130" s="8">
        <v>6.04</v>
      </c>
      <c r="L130" s="8">
        <v>0.34</v>
      </c>
      <c r="M130" s="8">
        <v>10.1</v>
      </c>
      <c r="N130" s="8">
        <v>0</v>
      </c>
      <c r="O130" s="8">
        <v>0</v>
      </c>
      <c r="P130" s="8">
        <v>0</v>
      </c>
      <c r="Q130" s="10">
        <v>0</v>
      </c>
    </row>
    <row r="131" spans="1:17" ht="25.5">
      <c r="A131" s="20">
        <v>24</v>
      </c>
      <c r="B131" s="7" t="s">
        <v>49</v>
      </c>
      <c r="C131" s="5" t="s">
        <v>70</v>
      </c>
      <c r="D131" s="8">
        <v>60</v>
      </c>
      <c r="E131" s="14">
        <v>5.6000000000000001E-2</v>
      </c>
      <c r="F131" s="14">
        <v>3.68</v>
      </c>
      <c r="G131" s="14">
        <v>1.72</v>
      </c>
      <c r="H131" s="14">
        <v>42.24</v>
      </c>
      <c r="I131" s="15">
        <v>0.02</v>
      </c>
      <c r="J131" s="15">
        <v>0.02</v>
      </c>
      <c r="K131" s="15">
        <v>10.83</v>
      </c>
      <c r="L131" s="15">
        <v>0.44</v>
      </c>
      <c r="M131" s="15">
        <v>14.8</v>
      </c>
      <c r="N131" s="15">
        <v>0</v>
      </c>
      <c r="O131" s="15">
        <v>1</v>
      </c>
      <c r="P131" s="15">
        <v>15.7</v>
      </c>
      <c r="Q131" s="16">
        <v>0</v>
      </c>
    </row>
    <row r="132" spans="1:17">
      <c r="A132" s="6">
        <v>128</v>
      </c>
      <c r="B132" s="7" t="s">
        <v>49</v>
      </c>
      <c r="C132" s="5" t="s">
        <v>23</v>
      </c>
      <c r="D132" s="8">
        <v>180</v>
      </c>
      <c r="E132" s="9">
        <v>3.42</v>
      </c>
      <c r="F132" s="9">
        <v>6.56</v>
      </c>
      <c r="G132" s="9">
        <v>21.72</v>
      </c>
      <c r="H132" s="9">
        <v>153.32</v>
      </c>
      <c r="I132" s="8">
        <v>0.08</v>
      </c>
      <c r="J132" s="8">
        <v>0.06</v>
      </c>
      <c r="K132" s="8">
        <v>10.96</v>
      </c>
      <c r="L132" s="8">
        <v>0.5</v>
      </c>
      <c r="M132" s="8">
        <v>22.14</v>
      </c>
      <c r="N132" s="8">
        <v>0</v>
      </c>
      <c r="O132" s="8">
        <v>0</v>
      </c>
      <c r="P132" s="8">
        <v>0</v>
      </c>
      <c r="Q132" s="10">
        <v>0</v>
      </c>
    </row>
    <row r="133" spans="1:17">
      <c r="A133" s="6">
        <v>234</v>
      </c>
      <c r="B133" s="7" t="s">
        <v>49</v>
      </c>
      <c r="C133" s="5" t="s">
        <v>82</v>
      </c>
      <c r="D133" s="8">
        <v>85</v>
      </c>
      <c r="E133" s="11">
        <v>6.99</v>
      </c>
      <c r="F133" s="11">
        <v>3.71</v>
      </c>
      <c r="G133" s="11">
        <v>9.9700000000000006</v>
      </c>
      <c r="H133" s="11">
        <v>126</v>
      </c>
      <c r="I133" s="12">
        <v>0</v>
      </c>
      <c r="J133" s="12">
        <v>0.88</v>
      </c>
      <c r="K133" s="12">
        <v>40.92</v>
      </c>
      <c r="L133" s="12">
        <v>0.77</v>
      </c>
      <c r="M133" s="12">
        <v>0</v>
      </c>
      <c r="N133" s="12">
        <v>0</v>
      </c>
      <c r="O133" s="12">
        <v>0</v>
      </c>
      <c r="P133" s="12">
        <v>0</v>
      </c>
      <c r="Q133" s="13">
        <v>0</v>
      </c>
    </row>
    <row r="134" spans="1:17">
      <c r="A134" s="6" t="s">
        <v>39</v>
      </c>
      <c r="B134" s="7" t="s">
        <v>49</v>
      </c>
      <c r="C134" s="5" t="s">
        <v>22</v>
      </c>
      <c r="D134" s="8">
        <v>30</v>
      </c>
      <c r="E134" s="9">
        <v>3.8</v>
      </c>
      <c r="F134" s="9">
        <v>0.4</v>
      </c>
      <c r="G134" s="9">
        <v>24.6</v>
      </c>
      <c r="H134" s="9">
        <v>117.5</v>
      </c>
      <c r="I134" s="8">
        <v>5.5E-2</v>
      </c>
      <c r="J134" s="8">
        <v>1.4999999999999999E-2</v>
      </c>
      <c r="K134" s="8">
        <v>0</v>
      </c>
      <c r="L134" s="8">
        <v>0.55000000000000004</v>
      </c>
      <c r="M134" s="8">
        <v>10</v>
      </c>
      <c r="N134" s="8">
        <v>0</v>
      </c>
      <c r="O134" s="8">
        <v>7</v>
      </c>
      <c r="P134" s="8">
        <v>32.5</v>
      </c>
      <c r="Q134" s="10">
        <v>0</v>
      </c>
    </row>
    <row r="135" spans="1:17">
      <c r="A135" s="6" t="s">
        <v>39</v>
      </c>
      <c r="B135" s="7" t="s">
        <v>49</v>
      </c>
      <c r="C135" s="5" t="s">
        <v>54</v>
      </c>
      <c r="D135" s="8">
        <v>30</v>
      </c>
      <c r="E135" s="9">
        <v>1.1200000000000001</v>
      </c>
      <c r="F135" s="9">
        <v>0.22</v>
      </c>
      <c r="G135" s="9">
        <v>9.8800000000000008</v>
      </c>
      <c r="H135" s="9">
        <v>45</v>
      </c>
      <c r="I135" s="8">
        <v>98</v>
      </c>
      <c r="J135" s="8">
        <v>0.02</v>
      </c>
      <c r="K135" s="8">
        <v>0</v>
      </c>
      <c r="L135" s="8">
        <v>0.18</v>
      </c>
      <c r="M135" s="8">
        <v>4.5999999999999996</v>
      </c>
      <c r="N135" s="8">
        <v>0</v>
      </c>
      <c r="O135" s="8">
        <v>5</v>
      </c>
      <c r="P135" s="8">
        <v>21.2</v>
      </c>
      <c r="Q135" s="10">
        <v>0</v>
      </c>
    </row>
    <row r="136" spans="1:17">
      <c r="A136" s="20">
        <v>338</v>
      </c>
      <c r="B136" s="7" t="s">
        <v>49</v>
      </c>
      <c r="C136" s="5" t="s">
        <v>110</v>
      </c>
      <c r="D136" s="12">
        <v>100</v>
      </c>
      <c r="E136" s="11">
        <v>0.4</v>
      </c>
      <c r="F136" s="11">
        <v>0.4</v>
      </c>
      <c r="G136" s="11">
        <v>9.8000000000000007</v>
      </c>
      <c r="H136" s="11">
        <v>47</v>
      </c>
      <c r="I136" s="12">
        <v>0.03</v>
      </c>
      <c r="J136" s="12">
        <v>10</v>
      </c>
      <c r="K136" s="12">
        <v>0</v>
      </c>
      <c r="L136" s="12">
        <v>0.2</v>
      </c>
      <c r="M136" s="12">
        <v>16</v>
      </c>
      <c r="N136" s="12">
        <v>11</v>
      </c>
      <c r="O136" s="12">
        <v>9</v>
      </c>
      <c r="P136" s="12">
        <v>2.2000000000000002</v>
      </c>
      <c r="Q136" s="13">
        <v>0</v>
      </c>
    </row>
    <row r="137" spans="1:17" ht="26.25" thickBot="1">
      <c r="A137" s="41">
        <v>349</v>
      </c>
      <c r="B137" s="42" t="s">
        <v>49</v>
      </c>
      <c r="C137" s="43" t="s">
        <v>100</v>
      </c>
      <c r="D137" s="44">
        <v>200</v>
      </c>
      <c r="E137" s="45">
        <v>0.18</v>
      </c>
      <c r="F137" s="45">
        <v>0.09</v>
      </c>
      <c r="G137" s="45">
        <v>26.82</v>
      </c>
      <c r="H137" s="45">
        <v>108.81</v>
      </c>
      <c r="I137" s="46">
        <v>0</v>
      </c>
      <c r="J137" s="46">
        <v>80</v>
      </c>
      <c r="K137" s="46">
        <v>0</v>
      </c>
      <c r="L137" s="46">
        <v>8.1999999999999993</v>
      </c>
      <c r="M137" s="46">
        <v>0.18</v>
      </c>
      <c r="N137" s="46">
        <v>6.42</v>
      </c>
      <c r="O137" s="46">
        <v>0.96</v>
      </c>
      <c r="P137" s="46">
        <v>0.22</v>
      </c>
      <c r="Q137" s="47">
        <v>0</v>
      </c>
    </row>
    <row r="138" spans="1:17">
      <c r="A138" s="58" t="s">
        <v>20</v>
      </c>
      <c r="B138" s="59"/>
      <c r="C138" s="59"/>
      <c r="D138" s="28">
        <f>SUM(D130:D137)</f>
        <v>885</v>
      </c>
      <c r="E138" s="28">
        <f t="shared" ref="E138:Q138" si="19">SUM(E130:E137)</f>
        <v>19.466000000000001</v>
      </c>
      <c r="F138" s="28">
        <f t="shared" si="19"/>
        <v>21.559999999999995</v>
      </c>
      <c r="G138" s="28">
        <f t="shared" si="19"/>
        <v>121.00999999999999</v>
      </c>
      <c r="H138" s="28">
        <f t="shared" si="19"/>
        <v>777.36999999999989</v>
      </c>
      <c r="I138" s="28">
        <f t="shared" si="19"/>
        <v>98.185000000000002</v>
      </c>
      <c r="J138" s="28">
        <f t="shared" si="19"/>
        <v>90.995000000000005</v>
      </c>
      <c r="K138" s="28">
        <f t="shared" si="19"/>
        <v>68.75</v>
      </c>
      <c r="L138" s="28">
        <f t="shared" si="19"/>
        <v>11.18</v>
      </c>
      <c r="M138" s="28">
        <f t="shared" si="19"/>
        <v>77.820000000000007</v>
      </c>
      <c r="N138" s="28">
        <f t="shared" si="19"/>
        <v>17.420000000000002</v>
      </c>
      <c r="O138" s="28">
        <f t="shared" si="19"/>
        <v>22.96</v>
      </c>
      <c r="P138" s="28">
        <f t="shared" si="19"/>
        <v>71.820000000000007</v>
      </c>
      <c r="Q138" s="48">
        <f t="shared" si="19"/>
        <v>0</v>
      </c>
    </row>
    <row r="139" spans="1:17" ht="13.5" thickBot="1">
      <c r="A139" s="60" t="s">
        <v>21</v>
      </c>
      <c r="B139" s="61"/>
      <c r="C139" s="40"/>
      <c r="D139" s="35">
        <f>D138+D128</f>
        <v>1625</v>
      </c>
      <c r="E139" s="35">
        <f t="shared" ref="E139:Q139" si="20">E138+E128</f>
        <v>68.056000000000012</v>
      </c>
      <c r="F139" s="35">
        <f t="shared" si="20"/>
        <v>76.949999999999989</v>
      </c>
      <c r="G139" s="35">
        <f t="shared" si="20"/>
        <v>211.67</v>
      </c>
      <c r="H139" s="35">
        <f t="shared" si="20"/>
        <v>1815.4999999999998</v>
      </c>
      <c r="I139" s="35">
        <f t="shared" si="20"/>
        <v>98.353999999999999</v>
      </c>
      <c r="J139" s="35">
        <f t="shared" si="20"/>
        <v>101.494</v>
      </c>
      <c r="K139" s="35">
        <f t="shared" si="20"/>
        <v>83.146000000000001</v>
      </c>
      <c r="L139" s="35">
        <f t="shared" si="20"/>
        <v>25.667999999999999</v>
      </c>
      <c r="M139" s="35">
        <f t="shared" si="20"/>
        <v>283.77</v>
      </c>
      <c r="N139" s="35">
        <f t="shared" si="20"/>
        <v>63.11</v>
      </c>
      <c r="O139" s="35">
        <f t="shared" si="20"/>
        <v>99.300000000000011</v>
      </c>
      <c r="P139" s="35">
        <f t="shared" si="20"/>
        <v>404.03</v>
      </c>
      <c r="Q139" s="36">
        <f t="shared" si="20"/>
        <v>2.7</v>
      </c>
    </row>
    <row r="140" spans="1:17" ht="13.5" thickBot="1"/>
    <row r="141" spans="1:17">
      <c r="A141" s="58" t="s">
        <v>88</v>
      </c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64"/>
    </row>
    <row r="142" spans="1:17" ht="25.5">
      <c r="A142" s="20">
        <v>171</v>
      </c>
      <c r="B142" s="7" t="s">
        <v>18</v>
      </c>
      <c r="C142" s="21" t="s">
        <v>36</v>
      </c>
      <c r="D142" s="12">
        <v>180</v>
      </c>
      <c r="E142" s="11">
        <v>4.92</v>
      </c>
      <c r="F142" s="11">
        <v>4.72</v>
      </c>
      <c r="G142" s="11">
        <v>51.44</v>
      </c>
      <c r="H142" s="11">
        <v>243.12</v>
      </c>
      <c r="I142" s="12">
        <v>0.02</v>
      </c>
      <c r="J142" s="12">
        <v>4.0000000000000001E-3</v>
      </c>
      <c r="K142" s="12">
        <v>0</v>
      </c>
      <c r="L142" s="12">
        <v>0.12</v>
      </c>
      <c r="M142" s="12">
        <v>2.9</v>
      </c>
      <c r="N142" s="12">
        <v>0</v>
      </c>
      <c r="O142" s="12">
        <v>0</v>
      </c>
      <c r="P142" s="12">
        <v>0</v>
      </c>
      <c r="Q142" s="13">
        <v>0</v>
      </c>
    </row>
    <row r="143" spans="1:17" ht="25.5">
      <c r="A143" s="6" t="s">
        <v>52</v>
      </c>
      <c r="B143" s="7" t="s">
        <v>18</v>
      </c>
      <c r="C143" s="5" t="s">
        <v>53</v>
      </c>
      <c r="D143" s="8">
        <v>100</v>
      </c>
      <c r="E143" s="11">
        <v>11.5</v>
      </c>
      <c r="F143" s="11">
        <v>8.57</v>
      </c>
      <c r="G143" s="11">
        <v>2.9</v>
      </c>
      <c r="H143" s="11">
        <v>134.69999999999999</v>
      </c>
      <c r="I143" s="12">
        <v>0.03</v>
      </c>
      <c r="J143" s="12">
        <v>0.01</v>
      </c>
      <c r="K143" s="12">
        <v>0.1</v>
      </c>
      <c r="L143" s="12">
        <v>31.33</v>
      </c>
      <c r="M143" s="12">
        <v>7.33</v>
      </c>
      <c r="N143" s="12">
        <v>22</v>
      </c>
      <c r="O143" s="12">
        <v>12.67</v>
      </c>
      <c r="P143" s="12">
        <v>83</v>
      </c>
      <c r="Q143" s="13">
        <v>24</v>
      </c>
    </row>
    <row r="144" spans="1:17">
      <c r="A144" s="20" t="s">
        <v>39</v>
      </c>
      <c r="B144" s="7" t="s">
        <v>18</v>
      </c>
      <c r="C144" s="21" t="s">
        <v>22</v>
      </c>
      <c r="D144" s="12">
        <v>30</v>
      </c>
      <c r="E144" s="11">
        <v>3.8</v>
      </c>
      <c r="F144" s="11">
        <v>0.4</v>
      </c>
      <c r="G144" s="11">
        <v>24.6</v>
      </c>
      <c r="H144" s="11">
        <v>117.5</v>
      </c>
      <c r="I144" s="12">
        <v>5.5E-2</v>
      </c>
      <c r="J144" s="12">
        <v>1.4999999999999999E-2</v>
      </c>
      <c r="K144" s="12">
        <v>0</v>
      </c>
      <c r="L144" s="12">
        <v>0.55000000000000004</v>
      </c>
      <c r="M144" s="12">
        <v>10</v>
      </c>
      <c r="N144" s="12">
        <v>0</v>
      </c>
      <c r="O144" s="12">
        <v>7</v>
      </c>
      <c r="P144" s="12">
        <v>32.5</v>
      </c>
      <c r="Q144" s="13">
        <v>0</v>
      </c>
    </row>
    <row r="145" spans="1:17">
      <c r="A145" s="20">
        <v>338</v>
      </c>
      <c r="B145" s="7" t="s">
        <v>18</v>
      </c>
      <c r="C145" s="21" t="s">
        <v>35</v>
      </c>
      <c r="D145" s="12">
        <v>100</v>
      </c>
      <c r="E145" s="11">
        <v>2.25</v>
      </c>
      <c r="F145" s="11">
        <v>0.75</v>
      </c>
      <c r="G145" s="11">
        <v>31.5</v>
      </c>
      <c r="H145" s="11">
        <v>142.5</v>
      </c>
      <c r="I145" s="12">
        <v>0.06</v>
      </c>
      <c r="J145" s="12">
        <v>7.4999999999999997E-2</v>
      </c>
      <c r="K145" s="12">
        <v>15</v>
      </c>
      <c r="L145" s="12">
        <v>0.9</v>
      </c>
      <c r="M145" s="12">
        <v>12</v>
      </c>
      <c r="N145" s="12">
        <v>0</v>
      </c>
      <c r="O145" s="12">
        <v>0</v>
      </c>
      <c r="P145" s="12">
        <v>0</v>
      </c>
      <c r="Q145" s="13">
        <v>0</v>
      </c>
    </row>
    <row r="146" spans="1:17">
      <c r="A146" s="20">
        <v>389</v>
      </c>
      <c r="B146" s="7" t="s">
        <v>18</v>
      </c>
      <c r="C146" s="21" t="s">
        <v>33</v>
      </c>
      <c r="D146" s="12">
        <v>200</v>
      </c>
      <c r="E146" s="14">
        <v>0.2</v>
      </c>
      <c r="F146" s="14">
        <v>0.04</v>
      </c>
      <c r="G146" s="14">
        <v>10.199999999999999</v>
      </c>
      <c r="H146" s="14">
        <v>41</v>
      </c>
      <c r="I146" s="15">
        <v>0</v>
      </c>
      <c r="J146" s="15">
        <v>0</v>
      </c>
      <c r="K146" s="15">
        <v>2.8</v>
      </c>
      <c r="L146" s="15">
        <v>0.08</v>
      </c>
      <c r="M146" s="15">
        <v>3.1</v>
      </c>
      <c r="N146" s="15">
        <v>0</v>
      </c>
      <c r="O146" s="15">
        <v>0.84</v>
      </c>
      <c r="P146" s="15">
        <v>0</v>
      </c>
      <c r="Q146" s="16">
        <v>0</v>
      </c>
    </row>
    <row r="147" spans="1:17">
      <c r="A147" s="6" t="s">
        <v>63</v>
      </c>
      <c r="B147" s="7" t="s">
        <v>18</v>
      </c>
      <c r="C147" s="5" t="s">
        <v>107</v>
      </c>
      <c r="D147" s="12">
        <v>100</v>
      </c>
      <c r="E147" s="11">
        <v>9.17</v>
      </c>
      <c r="F147" s="11">
        <v>6.83</v>
      </c>
      <c r="G147" s="11">
        <v>36.5</v>
      </c>
      <c r="H147" s="11">
        <v>244.67</v>
      </c>
      <c r="I147" s="12">
        <v>0.03</v>
      </c>
      <c r="J147" s="12">
        <v>0.12</v>
      </c>
      <c r="K147" s="12">
        <v>0.83</v>
      </c>
      <c r="L147" s="12">
        <v>1.47</v>
      </c>
      <c r="M147" s="12">
        <v>123.33</v>
      </c>
      <c r="N147" s="12">
        <v>0.03</v>
      </c>
      <c r="O147" s="12">
        <v>30.67</v>
      </c>
      <c r="P147" s="12">
        <v>142.69999999999999</v>
      </c>
      <c r="Q147" s="13">
        <v>0</v>
      </c>
    </row>
    <row r="148" spans="1:17">
      <c r="A148" s="20" t="s">
        <v>40</v>
      </c>
      <c r="B148" s="7" t="s">
        <v>18</v>
      </c>
      <c r="C148" s="21" t="s">
        <v>32</v>
      </c>
      <c r="D148" s="12">
        <v>60</v>
      </c>
      <c r="E148" s="11">
        <v>0.66</v>
      </c>
      <c r="F148" s="11">
        <v>0.12</v>
      </c>
      <c r="G148" s="11">
        <v>2.2799999999999998</v>
      </c>
      <c r="H148" s="11">
        <v>13.2</v>
      </c>
      <c r="I148" s="12">
        <v>0.03</v>
      </c>
      <c r="J148" s="12">
        <v>10.5</v>
      </c>
      <c r="K148" s="12">
        <v>0</v>
      </c>
      <c r="L148" s="12">
        <v>0.42</v>
      </c>
      <c r="M148" s="12">
        <v>8.44</v>
      </c>
      <c r="N148" s="12">
        <v>15.6</v>
      </c>
      <c r="O148" s="12">
        <v>12</v>
      </c>
      <c r="P148" s="12">
        <v>0.54</v>
      </c>
      <c r="Q148" s="13"/>
    </row>
    <row r="149" spans="1:17">
      <c r="A149" s="55" t="s">
        <v>20</v>
      </c>
      <c r="B149" s="56"/>
      <c r="C149" s="56"/>
      <c r="D149" s="17">
        <f>SUM(D142:D148)</f>
        <v>770</v>
      </c>
      <c r="E149" s="17">
        <f t="shared" ref="E149:Q149" si="21">SUM(E142:E148)</f>
        <v>32.5</v>
      </c>
      <c r="F149" s="17">
        <f t="shared" si="21"/>
        <v>21.43</v>
      </c>
      <c r="G149" s="17">
        <f t="shared" si="21"/>
        <v>159.41999999999999</v>
      </c>
      <c r="H149" s="17">
        <f t="shared" si="21"/>
        <v>936.68999999999994</v>
      </c>
      <c r="I149" s="17">
        <f t="shared" si="21"/>
        <v>0.22500000000000001</v>
      </c>
      <c r="J149" s="17">
        <f t="shared" si="21"/>
        <v>10.724</v>
      </c>
      <c r="K149" s="17">
        <f t="shared" si="21"/>
        <v>18.729999999999997</v>
      </c>
      <c r="L149" s="17">
        <f t="shared" si="21"/>
        <v>34.869999999999997</v>
      </c>
      <c r="M149" s="17">
        <f t="shared" si="21"/>
        <v>167.1</v>
      </c>
      <c r="N149" s="17">
        <f t="shared" si="21"/>
        <v>37.630000000000003</v>
      </c>
      <c r="O149" s="17">
        <f t="shared" si="21"/>
        <v>63.180000000000007</v>
      </c>
      <c r="P149" s="17">
        <f t="shared" si="21"/>
        <v>258.74</v>
      </c>
      <c r="Q149" s="24">
        <f t="shared" si="21"/>
        <v>24</v>
      </c>
    </row>
    <row r="150" spans="1:17">
      <c r="A150" s="55" t="s">
        <v>88</v>
      </c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7"/>
    </row>
    <row r="151" spans="1:17" ht="25.5">
      <c r="A151" s="6">
        <v>102</v>
      </c>
      <c r="B151" s="7" t="s">
        <v>49</v>
      </c>
      <c r="C151" s="5" t="s">
        <v>66</v>
      </c>
      <c r="D151" s="8">
        <v>200</v>
      </c>
      <c r="E151" s="9">
        <v>7.75</v>
      </c>
      <c r="F151" s="9">
        <v>4.5199999999999996</v>
      </c>
      <c r="G151" s="9">
        <v>33.28</v>
      </c>
      <c r="H151" s="9">
        <v>193.5</v>
      </c>
      <c r="I151" s="8">
        <v>7.0000000000000001E-3</v>
      </c>
      <c r="J151" s="8">
        <v>2E-3</v>
      </c>
      <c r="K151" s="8">
        <v>0.17199999999999999</v>
      </c>
      <c r="L151" s="8">
        <v>5.5E-2</v>
      </c>
      <c r="M151" s="8">
        <v>1.0920000000000001</v>
      </c>
      <c r="N151" s="8">
        <v>0</v>
      </c>
      <c r="O151" s="8">
        <v>0</v>
      </c>
      <c r="P151" s="8">
        <v>0</v>
      </c>
      <c r="Q151" s="10">
        <v>0</v>
      </c>
    </row>
    <row r="152" spans="1:17">
      <c r="A152" s="26">
        <v>143</v>
      </c>
      <c r="B152" s="7" t="s">
        <v>49</v>
      </c>
      <c r="C152" s="5" t="s">
        <v>86</v>
      </c>
      <c r="D152" s="8">
        <v>205</v>
      </c>
      <c r="E152" s="11">
        <v>13.55</v>
      </c>
      <c r="F152" s="11">
        <v>17.559999999999999</v>
      </c>
      <c r="G152" s="11">
        <v>17.2</v>
      </c>
      <c r="H152" s="11">
        <v>284</v>
      </c>
      <c r="I152" s="12">
        <v>0.12</v>
      </c>
      <c r="J152" s="12">
        <v>0.12</v>
      </c>
      <c r="K152" s="12">
        <v>0.26</v>
      </c>
      <c r="L152" s="12">
        <v>0.72</v>
      </c>
      <c r="M152" s="12">
        <v>62.4</v>
      </c>
      <c r="N152" s="12">
        <v>0.2</v>
      </c>
      <c r="O152" s="12">
        <v>29.26</v>
      </c>
      <c r="P152" s="12">
        <v>123.24</v>
      </c>
      <c r="Q152" s="13">
        <v>2.2000000000000002</v>
      </c>
    </row>
    <row r="153" spans="1:17" ht="25.5">
      <c r="A153" s="26">
        <v>269</v>
      </c>
      <c r="B153" s="7" t="s">
        <v>49</v>
      </c>
      <c r="C153" s="5" t="s">
        <v>87</v>
      </c>
      <c r="D153" s="12">
        <v>85</v>
      </c>
      <c r="E153" s="11">
        <v>9.59</v>
      </c>
      <c r="F153" s="11">
        <v>7.97</v>
      </c>
      <c r="G153" s="11">
        <v>9.2799999999999994</v>
      </c>
      <c r="H153" s="11">
        <v>145.63999999999999</v>
      </c>
      <c r="I153" s="12">
        <v>2E-3</v>
      </c>
      <c r="J153" s="12">
        <v>3.0000000000000001E-3</v>
      </c>
      <c r="K153" s="12">
        <v>5.0000000000000001E-3</v>
      </c>
      <c r="L153" s="12">
        <v>3.5999999999999997E-2</v>
      </c>
      <c r="M153" s="12">
        <v>0.82099999999999995</v>
      </c>
      <c r="N153" s="12">
        <v>0</v>
      </c>
      <c r="O153" s="12">
        <v>0</v>
      </c>
      <c r="P153" s="12">
        <v>0</v>
      </c>
      <c r="Q153" s="13">
        <v>0</v>
      </c>
    </row>
    <row r="154" spans="1:17">
      <c r="A154" s="6">
        <v>67</v>
      </c>
      <c r="B154" s="7" t="s">
        <v>49</v>
      </c>
      <c r="C154" s="5" t="s">
        <v>77</v>
      </c>
      <c r="D154" s="8">
        <v>70</v>
      </c>
      <c r="E154" s="9">
        <v>0.91</v>
      </c>
      <c r="F154" s="9">
        <v>1.61</v>
      </c>
      <c r="G154" s="9">
        <v>5.1100000000000003</v>
      </c>
      <c r="H154" s="9">
        <v>38.5</v>
      </c>
      <c r="I154" s="8">
        <v>2.1000000000000001E-2</v>
      </c>
      <c r="J154" s="8">
        <v>2.1000000000000001E-2</v>
      </c>
      <c r="K154" s="8">
        <v>3.6259999999999999</v>
      </c>
      <c r="L154" s="8">
        <v>0.47599999999999998</v>
      </c>
      <c r="M154" s="8">
        <v>16.260999999999999</v>
      </c>
      <c r="N154" s="8">
        <v>0</v>
      </c>
      <c r="O154" s="8">
        <v>0</v>
      </c>
      <c r="P154" s="8">
        <v>0</v>
      </c>
      <c r="Q154" s="10">
        <v>0</v>
      </c>
    </row>
    <row r="155" spans="1:17">
      <c r="A155" s="6" t="s">
        <v>39</v>
      </c>
      <c r="B155" s="7" t="s">
        <v>49</v>
      </c>
      <c r="C155" s="5" t="s">
        <v>22</v>
      </c>
      <c r="D155" s="8">
        <v>30</v>
      </c>
      <c r="E155" s="9">
        <v>3.8</v>
      </c>
      <c r="F155" s="9">
        <v>0.4</v>
      </c>
      <c r="G155" s="9">
        <v>24.6</v>
      </c>
      <c r="H155" s="9">
        <v>117.5</v>
      </c>
      <c r="I155" s="8">
        <v>5.5E-2</v>
      </c>
      <c r="J155" s="8">
        <v>1.4999999999999999E-2</v>
      </c>
      <c r="K155" s="8">
        <v>0</v>
      </c>
      <c r="L155" s="8">
        <v>0.55000000000000004</v>
      </c>
      <c r="M155" s="8">
        <v>10</v>
      </c>
      <c r="N155" s="8">
        <v>0</v>
      </c>
      <c r="O155" s="8">
        <v>7</v>
      </c>
      <c r="P155" s="8">
        <v>32.5</v>
      </c>
      <c r="Q155" s="10">
        <v>0</v>
      </c>
    </row>
    <row r="156" spans="1:17">
      <c r="A156" s="6" t="s">
        <v>39</v>
      </c>
      <c r="B156" s="7" t="s">
        <v>49</v>
      </c>
      <c r="C156" s="5" t="s">
        <v>54</v>
      </c>
      <c r="D156" s="8">
        <v>30</v>
      </c>
      <c r="E156" s="9">
        <v>1.1200000000000001</v>
      </c>
      <c r="F156" s="9">
        <v>0.22</v>
      </c>
      <c r="G156" s="9">
        <v>9.8800000000000008</v>
      </c>
      <c r="H156" s="9">
        <v>45</v>
      </c>
      <c r="I156" s="8">
        <v>98</v>
      </c>
      <c r="J156" s="8">
        <v>0.02</v>
      </c>
      <c r="K156" s="8">
        <v>0</v>
      </c>
      <c r="L156" s="8">
        <v>0.18</v>
      </c>
      <c r="M156" s="8">
        <v>4.5999999999999996</v>
      </c>
      <c r="N156" s="8">
        <v>0</v>
      </c>
      <c r="O156" s="8">
        <v>5</v>
      </c>
      <c r="P156" s="8">
        <v>21.2</v>
      </c>
      <c r="Q156" s="10">
        <v>0</v>
      </c>
    </row>
    <row r="157" spans="1:17">
      <c r="A157" s="20">
        <v>338</v>
      </c>
      <c r="B157" s="7" t="s">
        <v>49</v>
      </c>
      <c r="C157" s="21" t="s">
        <v>35</v>
      </c>
      <c r="D157" s="12">
        <v>100</v>
      </c>
      <c r="E157" s="11">
        <v>2.25</v>
      </c>
      <c r="F157" s="11">
        <v>0.75</v>
      </c>
      <c r="G157" s="11">
        <v>31.5</v>
      </c>
      <c r="H157" s="11">
        <v>142.5</v>
      </c>
      <c r="I157" s="12">
        <v>0.06</v>
      </c>
      <c r="J157" s="12">
        <v>7.4999999999999997E-2</v>
      </c>
      <c r="K157" s="12">
        <v>15</v>
      </c>
      <c r="L157" s="12">
        <v>0.9</v>
      </c>
      <c r="M157" s="12">
        <v>12</v>
      </c>
      <c r="N157" s="12">
        <v>0</v>
      </c>
      <c r="O157" s="12">
        <v>0</v>
      </c>
      <c r="P157" s="12">
        <v>0</v>
      </c>
      <c r="Q157" s="13">
        <v>0</v>
      </c>
    </row>
    <row r="158" spans="1:17" ht="26.25" thickBot="1">
      <c r="A158" s="41">
        <v>349</v>
      </c>
      <c r="B158" s="42" t="s">
        <v>49</v>
      </c>
      <c r="C158" s="43" t="s">
        <v>104</v>
      </c>
      <c r="D158" s="44">
        <v>200</v>
      </c>
      <c r="E158" s="45">
        <v>0.18</v>
      </c>
      <c r="F158" s="45">
        <v>0.09</v>
      </c>
      <c r="G158" s="45">
        <v>26.82</v>
      </c>
      <c r="H158" s="45">
        <v>108.81</v>
      </c>
      <c r="I158" s="46">
        <v>0</v>
      </c>
      <c r="J158" s="46">
        <v>80</v>
      </c>
      <c r="K158" s="46">
        <v>0</v>
      </c>
      <c r="L158" s="46">
        <v>8.1999999999999993</v>
      </c>
      <c r="M158" s="46">
        <v>0.18</v>
      </c>
      <c r="N158" s="46">
        <v>6.42</v>
      </c>
      <c r="O158" s="46">
        <v>0.96</v>
      </c>
      <c r="P158" s="46">
        <v>0.22</v>
      </c>
      <c r="Q158" s="47">
        <v>0</v>
      </c>
    </row>
    <row r="159" spans="1:17">
      <c r="A159" s="58" t="s">
        <v>20</v>
      </c>
      <c r="B159" s="59"/>
      <c r="C159" s="59"/>
      <c r="D159" s="28">
        <f>SUM(D151:D158)</f>
        <v>920</v>
      </c>
      <c r="E159" s="28">
        <f t="shared" ref="E159:Q159" si="22">SUM(E151:E158)</f>
        <v>39.15</v>
      </c>
      <c r="F159" s="28">
        <f t="shared" si="22"/>
        <v>33.119999999999997</v>
      </c>
      <c r="G159" s="28">
        <f t="shared" si="22"/>
        <v>157.66999999999999</v>
      </c>
      <c r="H159" s="28">
        <f t="shared" si="22"/>
        <v>1075.45</v>
      </c>
      <c r="I159" s="28">
        <f t="shared" si="22"/>
        <v>98.265000000000001</v>
      </c>
      <c r="J159" s="28">
        <f t="shared" si="22"/>
        <v>80.256</v>
      </c>
      <c r="K159" s="28">
        <f t="shared" si="22"/>
        <v>19.062999999999999</v>
      </c>
      <c r="L159" s="28">
        <f t="shared" si="22"/>
        <v>11.116999999999999</v>
      </c>
      <c r="M159" s="28">
        <f t="shared" si="22"/>
        <v>107.354</v>
      </c>
      <c r="N159" s="28">
        <f t="shared" si="22"/>
        <v>6.62</v>
      </c>
      <c r="O159" s="28">
        <f t="shared" si="22"/>
        <v>42.220000000000006</v>
      </c>
      <c r="P159" s="28">
        <f t="shared" si="22"/>
        <v>177.16</v>
      </c>
      <c r="Q159" s="48">
        <f t="shared" si="22"/>
        <v>2.2000000000000002</v>
      </c>
    </row>
    <row r="160" spans="1:17" ht="13.5" thickBot="1">
      <c r="A160" s="60" t="s">
        <v>21</v>
      </c>
      <c r="B160" s="61"/>
      <c r="C160" s="61"/>
      <c r="D160" s="35">
        <f>D159+D149</f>
        <v>1690</v>
      </c>
      <c r="E160" s="35">
        <f t="shared" ref="E160:Q160" si="23">E159+E149</f>
        <v>71.650000000000006</v>
      </c>
      <c r="F160" s="35">
        <f t="shared" si="23"/>
        <v>54.55</v>
      </c>
      <c r="G160" s="35">
        <f t="shared" si="23"/>
        <v>317.08999999999997</v>
      </c>
      <c r="H160" s="35">
        <f t="shared" si="23"/>
        <v>2012.1399999999999</v>
      </c>
      <c r="I160" s="35">
        <f t="shared" si="23"/>
        <v>98.49</v>
      </c>
      <c r="J160" s="35">
        <f t="shared" si="23"/>
        <v>90.98</v>
      </c>
      <c r="K160" s="35">
        <f t="shared" si="23"/>
        <v>37.792999999999992</v>
      </c>
      <c r="L160" s="35">
        <f t="shared" si="23"/>
        <v>45.986999999999995</v>
      </c>
      <c r="M160" s="35">
        <f t="shared" si="23"/>
        <v>274.45400000000001</v>
      </c>
      <c r="N160" s="35">
        <f t="shared" si="23"/>
        <v>44.25</v>
      </c>
      <c r="O160" s="35">
        <f t="shared" si="23"/>
        <v>105.4</v>
      </c>
      <c r="P160" s="35">
        <f t="shared" si="23"/>
        <v>435.9</v>
      </c>
      <c r="Q160" s="36">
        <f t="shared" si="23"/>
        <v>26.2</v>
      </c>
    </row>
    <row r="161" spans="1:17" ht="13.5" thickBot="1"/>
    <row r="162" spans="1:17">
      <c r="A162" s="58" t="s">
        <v>89</v>
      </c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64"/>
    </row>
    <row r="163" spans="1:17" ht="25.5">
      <c r="A163" s="20">
        <v>171</v>
      </c>
      <c r="B163" s="7" t="s">
        <v>18</v>
      </c>
      <c r="C163" s="5" t="s">
        <v>67</v>
      </c>
      <c r="D163" s="12">
        <v>180</v>
      </c>
      <c r="E163" s="11">
        <v>11.92</v>
      </c>
      <c r="F163" s="11">
        <v>7.18</v>
      </c>
      <c r="G163" s="11">
        <v>53.62</v>
      </c>
      <c r="H163" s="11">
        <v>321.98</v>
      </c>
      <c r="I163" s="12">
        <v>3.2000000000000001E-2</v>
      </c>
      <c r="J163" s="12">
        <v>1.6E-2</v>
      </c>
      <c r="K163" s="12">
        <v>0</v>
      </c>
      <c r="L163" s="12">
        <v>0.50800000000000001</v>
      </c>
      <c r="M163" s="12">
        <v>2.1520000000000001</v>
      </c>
      <c r="N163" s="12">
        <v>0</v>
      </c>
      <c r="O163" s="12">
        <v>0</v>
      </c>
      <c r="P163" s="12">
        <v>0</v>
      </c>
      <c r="Q163" s="13">
        <v>0</v>
      </c>
    </row>
    <row r="164" spans="1:17">
      <c r="A164" s="20">
        <v>279</v>
      </c>
      <c r="B164" s="7" t="s">
        <v>18</v>
      </c>
      <c r="C164" s="21" t="s">
        <v>38</v>
      </c>
      <c r="D164" s="12">
        <v>100</v>
      </c>
      <c r="E164" s="11">
        <v>9.59</v>
      </c>
      <c r="F164" s="11">
        <v>7.97</v>
      </c>
      <c r="G164" s="11">
        <v>9.2799999999999994</v>
      </c>
      <c r="H164" s="11">
        <v>145.63999999999999</v>
      </c>
      <c r="I164" s="12">
        <v>2E-3</v>
      </c>
      <c r="J164" s="12">
        <v>3.0000000000000001E-3</v>
      </c>
      <c r="K164" s="12">
        <v>5.0000000000000001E-3</v>
      </c>
      <c r="L164" s="12">
        <v>3.5999999999999997E-2</v>
      </c>
      <c r="M164" s="12">
        <v>0.82099999999999995</v>
      </c>
      <c r="N164" s="12">
        <v>0</v>
      </c>
      <c r="O164" s="12">
        <v>0</v>
      </c>
      <c r="P164" s="12">
        <v>0</v>
      </c>
      <c r="Q164" s="13">
        <v>0</v>
      </c>
    </row>
    <row r="165" spans="1:17">
      <c r="A165" s="20" t="s">
        <v>39</v>
      </c>
      <c r="B165" s="7" t="s">
        <v>18</v>
      </c>
      <c r="C165" s="21" t="s">
        <v>22</v>
      </c>
      <c r="D165" s="12">
        <v>30</v>
      </c>
      <c r="E165" s="11">
        <v>3.8</v>
      </c>
      <c r="F165" s="11">
        <v>0.4</v>
      </c>
      <c r="G165" s="11">
        <v>24.6</v>
      </c>
      <c r="H165" s="11">
        <v>117.5</v>
      </c>
      <c r="I165" s="12">
        <v>5.5E-2</v>
      </c>
      <c r="J165" s="12">
        <v>1.4999999999999999E-2</v>
      </c>
      <c r="K165" s="12">
        <v>0</v>
      </c>
      <c r="L165" s="12">
        <v>0.55000000000000004</v>
      </c>
      <c r="M165" s="12">
        <v>10</v>
      </c>
      <c r="N165" s="12">
        <v>0</v>
      </c>
      <c r="O165" s="12">
        <v>7</v>
      </c>
      <c r="P165" s="12">
        <v>32.5</v>
      </c>
      <c r="Q165" s="13">
        <v>0</v>
      </c>
    </row>
    <row r="166" spans="1:17" ht="25.5">
      <c r="A166" s="20">
        <v>45</v>
      </c>
      <c r="B166" s="7" t="s">
        <v>18</v>
      </c>
      <c r="C166" s="5" t="s">
        <v>83</v>
      </c>
      <c r="D166" s="12">
        <v>60</v>
      </c>
      <c r="E166" s="14">
        <v>1.56</v>
      </c>
      <c r="F166" s="14">
        <v>4.43</v>
      </c>
      <c r="G166" s="14">
        <v>1.94</v>
      </c>
      <c r="H166" s="14">
        <v>53.88</v>
      </c>
      <c r="I166" s="15">
        <v>0.02</v>
      </c>
      <c r="J166" s="15">
        <v>0.05</v>
      </c>
      <c r="K166" s="15">
        <v>10.3</v>
      </c>
      <c r="L166" s="15">
        <v>0.52</v>
      </c>
      <c r="M166" s="15">
        <v>19.920000000000002</v>
      </c>
      <c r="N166" s="15">
        <v>17.760000000000002</v>
      </c>
      <c r="O166" s="15">
        <v>9.02</v>
      </c>
      <c r="P166" s="15">
        <v>29.89</v>
      </c>
      <c r="Q166" s="16">
        <v>0.26</v>
      </c>
    </row>
    <row r="167" spans="1:17">
      <c r="A167" s="6" t="s">
        <v>63</v>
      </c>
      <c r="B167" s="7" t="s">
        <v>18</v>
      </c>
      <c r="C167" s="5" t="s">
        <v>107</v>
      </c>
      <c r="D167" s="12">
        <v>100</v>
      </c>
      <c r="E167" s="11">
        <v>9.17</v>
      </c>
      <c r="F167" s="11">
        <v>6.83</v>
      </c>
      <c r="G167" s="11">
        <v>36.5</v>
      </c>
      <c r="H167" s="11">
        <v>244.67</v>
      </c>
      <c r="I167" s="12">
        <v>0.03</v>
      </c>
      <c r="J167" s="12">
        <v>0.12</v>
      </c>
      <c r="K167" s="12">
        <v>0.83</v>
      </c>
      <c r="L167" s="12">
        <v>1.47</v>
      </c>
      <c r="M167" s="12">
        <v>123.33</v>
      </c>
      <c r="N167" s="12">
        <v>0.03</v>
      </c>
      <c r="O167" s="12">
        <v>30.67</v>
      </c>
      <c r="P167" s="12">
        <v>142.69999999999999</v>
      </c>
      <c r="Q167" s="13">
        <v>0</v>
      </c>
    </row>
    <row r="168" spans="1:17">
      <c r="A168" s="20">
        <v>377</v>
      </c>
      <c r="B168" s="7" t="s">
        <v>18</v>
      </c>
      <c r="C168" s="21" t="s">
        <v>29</v>
      </c>
      <c r="D168" s="12">
        <v>200</v>
      </c>
      <c r="E168" s="14">
        <v>0.13</v>
      </c>
      <c r="F168" s="14">
        <v>0.02</v>
      </c>
      <c r="G168" s="14">
        <v>15.2</v>
      </c>
      <c r="H168" s="14">
        <v>62</v>
      </c>
      <c r="I168" s="15">
        <v>0</v>
      </c>
      <c r="J168" s="15">
        <v>0</v>
      </c>
      <c r="K168" s="15">
        <v>2.83</v>
      </c>
      <c r="L168" s="15">
        <v>0.36</v>
      </c>
      <c r="M168" s="15">
        <v>14.2</v>
      </c>
      <c r="N168" s="15">
        <v>0</v>
      </c>
      <c r="O168" s="15">
        <v>2.4</v>
      </c>
      <c r="P168" s="15">
        <v>4.4000000000000004</v>
      </c>
      <c r="Q168" s="16">
        <v>0.03</v>
      </c>
    </row>
    <row r="169" spans="1:17">
      <c r="A169" s="55" t="s">
        <v>20</v>
      </c>
      <c r="B169" s="56"/>
      <c r="C169" s="56"/>
      <c r="D169" s="17">
        <f>SUM(D163:D168)</f>
        <v>670</v>
      </c>
      <c r="E169" s="17">
        <f t="shared" ref="E169:Q169" si="24">SUM(E163:E168)</f>
        <v>36.17</v>
      </c>
      <c r="F169" s="17">
        <f t="shared" si="24"/>
        <v>26.829999999999995</v>
      </c>
      <c r="G169" s="17">
        <f t="shared" si="24"/>
        <v>141.13999999999999</v>
      </c>
      <c r="H169" s="17">
        <f t="shared" si="24"/>
        <v>945.67</v>
      </c>
      <c r="I169" s="17">
        <f t="shared" si="24"/>
        <v>0.13900000000000001</v>
      </c>
      <c r="J169" s="17">
        <f t="shared" si="24"/>
        <v>0.20400000000000001</v>
      </c>
      <c r="K169" s="17">
        <f t="shared" si="24"/>
        <v>13.965000000000002</v>
      </c>
      <c r="L169" s="17">
        <f t="shared" si="24"/>
        <v>3.444</v>
      </c>
      <c r="M169" s="17">
        <f t="shared" si="24"/>
        <v>170.423</v>
      </c>
      <c r="N169" s="17">
        <f t="shared" si="24"/>
        <v>17.790000000000003</v>
      </c>
      <c r="O169" s="17">
        <f t="shared" si="24"/>
        <v>49.089999999999996</v>
      </c>
      <c r="P169" s="17">
        <f t="shared" si="24"/>
        <v>209.48999999999998</v>
      </c>
      <c r="Q169" s="24">
        <f t="shared" si="24"/>
        <v>0.29000000000000004</v>
      </c>
    </row>
    <row r="170" spans="1:17">
      <c r="A170" s="55" t="s">
        <v>90</v>
      </c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7"/>
    </row>
    <row r="171" spans="1:17" ht="38.25">
      <c r="A171" s="20" t="s">
        <v>102</v>
      </c>
      <c r="B171" s="7" t="s">
        <v>49</v>
      </c>
      <c r="C171" s="5" t="s">
        <v>101</v>
      </c>
      <c r="D171" s="8">
        <v>200</v>
      </c>
      <c r="E171" s="9">
        <v>1.75</v>
      </c>
      <c r="F171" s="9">
        <v>2.2400000000000002</v>
      </c>
      <c r="G171" s="9">
        <v>12.31</v>
      </c>
      <c r="H171" s="9">
        <v>84.8</v>
      </c>
      <c r="I171" s="8">
        <v>0.09</v>
      </c>
      <c r="J171" s="8">
        <v>0.05</v>
      </c>
      <c r="K171" s="8">
        <v>8.86</v>
      </c>
      <c r="L171" s="8">
        <v>0.92</v>
      </c>
      <c r="M171" s="8">
        <v>23.76</v>
      </c>
      <c r="N171" s="8">
        <v>0</v>
      </c>
      <c r="O171" s="8">
        <v>23.74</v>
      </c>
      <c r="P171" s="8">
        <v>57.78</v>
      </c>
      <c r="Q171" s="10">
        <v>1.03</v>
      </c>
    </row>
    <row r="172" spans="1:17">
      <c r="A172" s="6">
        <v>291</v>
      </c>
      <c r="B172" s="7" t="s">
        <v>49</v>
      </c>
      <c r="C172" s="5" t="s">
        <v>28</v>
      </c>
      <c r="D172" s="27">
        <v>150</v>
      </c>
      <c r="E172" s="9">
        <v>5.62</v>
      </c>
      <c r="F172" s="9">
        <v>8.86</v>
      </c>
      <c r="G172" s="9">
        <v>36.26</v>
      </c>
      <c r="H172" s="9">
        <v>239.78</v>
      </c>
      <c r="I172" s="8">
        <v>0.06</v>
      </c>
      <c r="J172" s="8">
        <v>0.12</v>
      </c>
      <c r="K172" s="8">
        <v>0.26</v>
      </c>
      <c r="L172" s="8">
        <v>0.72</v>
      </c>
      <c r="M172" s="8">
        <v>62.4</v>
      </c>
      <c r="N172" s="8">
        <v>0.02</v>
      </c>
      <c r="O172" s="8">
        <v>29.96</v>
      </c>
      <c r="P172" s="8">
        <v>123.24</v>
      </c>
      <c r="Q172" s="10">
        <v>2.2000000000000002</v>
      </c>
    </row>
    <row r="173" spans="1:17">
      <c r="A173" s="6" t="s">
        <v>39</v>
      </c>
      <c r="B173" s="7" t="s">
        <v>49</v>
      </c>
      <c r="C173" s="5" t="s">
        <v>22</v>
      </c>
      <c r="D173" s="27">
        <v>30</v>
      </c>
      <c r="E173" s="9">
        <v>3.8</v>
      </c>
      <c r="F173" s="9">
        <v>0.4</v>
      </c>
      <c r="G173" s="9">
        <v>24.6</v>
      </c>
      <c r="H173" s="9">
        <v>117.5</v>
      </c>
      <c r="I173" s="8">
        <v>5.5E-2</v>
      </c>
      <c r="J173" s="8">
        <v>1.4999999999999999E-2</v>
      </c>
      <c r="K173" s="8">
        <v>0</v>
      </c>
      <c r="L173" s="8">
        <v>0.55000000000000004</v>
      </c>
      <c r="M173" s="8">
        <v>10</v>
      </c>
      <c r="N173" s="8">
        <v>0</v>
      </c>
      <c r="O173" s="8">
        <v>7</v>
      </c>
      <c r="P173" s="8">
        <v>32.5</v>
      </c>
      <c r="Q173" s="10">
        <v>0</v>
      </c>
    </row>
    <row r="174" spans="1:17">
      <c r="A174" s="6" t="s">
        <v>39</v>
      </c>
      <c r="B174" s="7" t="s">
        <v>49</v>
      </c>
      <c r="C174" s="5" t="s">
        <v>54</v>
      </c>
      <c r="D174" s="27">
        <v>30</v>
      </c>
      <c r="E174" s="9">
        <v>1.1200000000000001</v>
      </c>
      <c r="F174" s="9">
        <v>0.22</v>
      </c>
      <c r="G174" s="9">
        <v>9.8800000000000008</v>
      </c>
      <c r="H174" s="9">
        <v>45</v>
      </c>
      <c r="I174" s="8">
        <v>98</v>
      </c>
      <c r="J174" s="8">
        <v>0.02</v>
      </c>
      <c r="K174" s="8">
        <v>0</v>
      </c>
      <c r="L174" s="8">
        <v>0.18</v>
      </c>
      <c r="M174" s="8">
        <v>4.5999999999999996</v>
      </c>
      <c r="N174" s="8">
        <v>0</v>
      </c>
      <c r="O174" s="8">
        <v>5</v>
      </c>
      <c r="P174" s="8">
        <v>21.2</v>
      </c>
      <c r="Q174" s="10">
        <v>0</v>
      </c>
    </row>
    <row r="175" spans="1:17">
      <c r="A175" s="6">
        <v>389</v>
      </c>
      <c r="B175" s="7" t="s">
        <v>49</v>
      </c>
      <c r="C175" s="5" t="s">
        <v>62</v>
      </c>
      <c r="D175" s="27">
        <v>200</v>
      </c>
      <c r="E175" s="11">
        <v>0.2</v>
      </c>
      <c r="F175" s="11">
        <v>0.04</v>
      </c>
      <c r="G175" s="11">
        <v>10.199999999999999</v>
      </c>
      <c r="H175" s="11">
        <v>41</v>
      </c>
      <c r="I175" s="12">
        <v>0</v>
      </c>
      <c r="J175" s="12">
        <v>0</v>
      </c>
      <c r="K175" s="12">
        <v>2.8</v>
      </c>
      <c r="L175" s="12">
        <v>0.08</v>
      </c>
      <c r="M175" s="12">
        <v>3.1</v>
      </c>
      <c r="N175" s="12">
        <v>0</v>
      </c>
      <c r="O175" s="12">
        <v>0.84</v>
      </c>
      <c r="P175" s="12">
        <v>0</v>
      </c>
      <c r="Q175" s="13">
        <v>0</v>
      </c>
    </row>
    <row r="176" spans="1:17" ht="26.25" thickBot="1">
      <c r="A176" s="41" t="s">
        <v>106</v>
      </c>
      <c r="B176" s="42" t="s">
        <v>49</v>
      </c>
      <c r="C176" s="43" t="s">
        <v>105</v>
      </c>
      <c r="D176" s="44">
        <v>60</v>
      </c>
      <c r="E176" s="45">
        <v>0.33</v>
      </c>
      <c r="F176" s="45">
        <v>0.06</v>
      </c>
      <c r="G176" s="45">
        <v>1.1399999999999999</v>
      </c>
      <c r="H176" s="45">
        <v>6.6</v>
      </c>
      <c r="I176" s="46">
        <v>1.4999999999999999E-2</v>
      </c>
      <c r="J176" s="46">
        <v>5.25</v>
      </c>
      <c r="K176" s="46">
        <v>0</v>
      </c>
      <c r="L176" s="46">
        <v>0.21</v>
      </c>
      <c r="M176" s="46">
        <v>4.22</v>
      </c>
      <c r="N176" s="46">
        <v>7.8</v>
      </c>
      <c r="O176" s="46">
        <v>6</v>
      </c>
      <c r="P176" s="46">
        <v>0.27</v>
      </c>
      <c r="Q176" s="47">
        <v>0</v>
      </c>
    </row>
    <row r="177" spans="1:17">
      <c r="A177" s="58" t="s">
        <v>20</v>
      </c>
      <c r="B177" s="59"/>
      <c r="C177" s="59"/>
      <c r="D177" s="29">
        <f>SUM(D171:D176)</f>
        <v>670</v>
      </c>
      <c r="E177" s="30">
        <f t="shared" ref="E177:Q177" si="25">SUM(E171:E176)</f>
        <v>12.819999999999999</v>
      </c>
      <c r="F177" s="30">
        <f t="shared" si="25"/>
        <v>11.82</v>
      </c>
      <c r="G177" s="30">
        <f t="shared" si="25"/>
        <v>94.39</v>
      </c>
      <c r="H177" s="30">
        <f t="shared" si="25"/>
        <v>534.67999999999995</v>
      </c>
      <c r="I177" s="30">
        <f t="shared" si="25"/>
        <v>98.22</v>
      </c>
      <c r="J177" s="30">
        <f t="shared" si="25"/>
        <v>5.4550000000000001</v>
      </c>
      <c r="K177" s="30">
        <f t="shared" si="25"/>
        <v>11.919999999999998</v>
      </c>
      <c r="L177" s="30">
        <f t="shared" si="25"/>
        <v>2.6600000000000006</v>
      </c>
      <c r="M177" s="30">
        <f t="shared" si="25"/>
        <v>108.07999999999998</v>
      </c>
      <c r="N177" s="30">
        <f t="shared" si="25"/>
        <v>7.8199999999999994</v>
      </c>
      <c r="O177" s="30">
        <f t="shared" si="25"/>
        <v>72.540000000000006</v>
      </c>
      <c r="P177" s="30">
        <f t="shared" si="25"/>
        <v>234.98999999999998</v>
      </c>
      <c r="Q177" s="34">
        <f t="shared" si="25"/>
        <v>3.2300000000000004</v>
      </c>
    </row>
    <row r="178" spans="1:17" ht="13.5" thickBot="1">
      <c r="A178" s="60" t="s">
        <v>21</v>
      </c>
      <c r="B178" s="61"/>
      <c r="C178" s="61"/>
      <c r="D178" s="31">
        <f>D177+D169</f>
        <v>1340</v>
      </c>
      <c r="E178" s="32">
        <f t="shared" ref="E178:Q178" si="26">E177+E169</f>
        <v>48.99</v>
      </c>
      <c r="F178" s="32">
        <f t="shared" si="26"/>
        <v>38.649999999999991</v>
      </c>
      <c r="G178" s="32">
        <f t="shared" si="26"/>
        <v>235.52999999999997</v>
      </c>
      <c r="H178" s="32">
        <f t="shared" si="26"/>
        <v>1480.35</v>
      </c>
      <c r="I178" s="32">
        <f t="shared" si="26"/>
        <v>98.358999999999995</v>
      </c>
      <c r="J178" s="32">
        <f t="shared" si="26"/>
        <v>5.6589999999999998</v>
      </c>
      <c r="K178" s="32">
        <f t="shared" si="26"/>
        <v>25.884999999999998</v>
      </c>
      <c r="L178" s="32">
        <f t="shared" si="26"/>
        <v>6.104000000000001</v>
      </c>
      <c r="M178" s="32">
        <f t="shared" si="26"/>
        <v>278.50299999999999</v>
      </c>
      <c r="N178" s="32">
        <f t="shared" si="26"/>
        <v>25.610000000000003</v>
      </c>
      <c r="O178" s="32">
        <f t="shared" si="26"/>
        <v>121.63</v>
      </c>
      <c r="P178" s="32">
        <f t="shared" si="26"/>
        <v>444.47999999999996</v>
      </c>
      <c r="Q178" s="33">
        <f t="shared" si="26"/>
        <v>3.5200000000000005</v>
      </c>
    </row>
    <row r="179" spans="1:17" ht="13.5" thickBot="1"/>
    <row r="180" spans="1:17">
      <c r="A180" s="58" t="s">
        <v>93</v>
      </c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64"/>
    </row>
    <row r="181" spans="1:17" ht="25.5">
      <c r="A181" s="20">
        <v>223</v>
      </c>
      <c r="B181" s="25" t="s">
        <v>18</v>
      </c>
      <c r="C181" s="21" t="s">
        <v>47</v>
      </c>
      <c r="D181" s="12">
        <v>160</v>
      </c>
      <c r="E181" s="14">
        <v>27.49</v>
      </c>
      <c r="F181" s="14">
        <v>19.829999999999998</v>
      </c>
      <c r="G181" s="14">
        <v>35.08</v>
      </c>
      <c r="H181" s="14">
        <v>430.83</v>
      </c>
      <c r="I181" s="15">
        <v>0</v>
      </c>
      <c r="J181" s="15">
        <v>0.02</v>
      </c>
      <c r="K181" s="15">
        <v>0.03</v>
      </c>
      <c r="L181" s="15">
        <v>13.7</v>
      </c>
      <c r="M181" s="15">
        <v>0.05</v>
      </c>
      <c r="N181" s="15">
        <v>0</v>
      </c>
      <c r="O181" s="15">
        <v>2.02</v>
      </c>
      <c r="P181" s="15">
        <v>0</v>
      </c>
      <c r="Q181" s="16">
        <v>0</v>
      </c>
    </row>
    <row r="182" spans="1:17" ht="25.5">
      <c r="A182" s="20">
        <v>379</v>
      </c>
      <c r="B182" s="25" t="s">
        <v>18</v>
      </c>
      <c r="C182" s="21" t="s">
        <v>30</v>
      </c>
      <c r="D182" s="12">
        <v>200</v>
      </c>
      <c r="E182" s="14">
        <v>3.16</v>
      </c>
      <c r="F182" s="14">
        <v>2.67</v>
      </c>
      <c r="G182" s="14">
        <v>15.94</v>
      </c>
      <c r="H182" s="14">
        <v>100.6</v>
      </c>
      <c r="I182" s="15">
        <v>0.04</v>
      </c>
      <c r="J182" s="15">
        <v>1.3</v>
      </c>
      <c r="K182" s="15">
        <v>20</v>
      </c>
      <c r="L182" s="15">
        <v>126</v>
      </c>
      <c r="M182" s="15">
        <v>0</v>
      </c>
      <c r="N182" s="15">
        <v>90</v>
      </c>
      <c r="O182" s="15">
        <v>14</v>
      </c>
      <c r="P182" s="15">
        <v>0.13</v>
      </c>
      <c r="Q182" s="16">
        <v>0</v>
      </c>
    </row>
    <row r="183" spans="1:17">
      <c r="A183" s="6" t="s">
        <v>63</v>
      </c>
      <c r="B183" s="7" t="s">
        <v>18</v>
      </c>
      <c r="C183" s="5" t="s">
        <v>107</v>
      </c>
      <c r="D183" s="12">
        <v>100</v>
      </c>
      <c r="E183" s="11">
        <v>9.17</v>
      </c>
      <c r="F183" s="11">
        <v>6.83</v>
      </c>
      <c r="G183" s="11">
        <v>36.5</v>
      </c>
      <c r="H183" s="11">
        <v>244.67</v>
      </c>
      <c r="I183" s="12">
        <v>0.03</v>
      </c>
      <c r="J183" s="12">
        <v>0.12</v>
      </c>
      <c r="K183" s="12">
        <v>0.83</v>
      </c>
      <c r="L183" s="12">
        <v>1.47</v>
      </c>
      <c r="M183" s="12">
        <v>123.33</v>
      </c>
      <c r="N183" s="12">
        <v>0.03</v>
      </c>
      <c r="O183" s="12">
        <v>30.67</v>
      </c>
      <c r="P183" s="12">
        <v>142.69999999999999</v>
      </c>
      <c r="Q183" s="13">
        <v>0</v>
      </c>
    </row>
    <row r="184" spans="1:17">
      <c r="A184" s="20">
        <v>386</v>
      </c>
      <c r="B184" s="7" t="s">
        <v>18</v>
      </c>
      <c r="C184" s="21" t="s">
        <v>31</v>
      </c>
      <c r="D184" s="12">
        <v>150</v>
      </c>
      <c r="E184" s="14">
        <v>0.3</v>
      </c>
      <c r="F184" s="14">
        <v>0.06</v>
      </c>
      <c r="G184" s="14">
        <v>15.3</v>
      </c>
      <c r="H184" s="14">
        <v>61.5</v>
      </c>
      <c r="I184" s="15">
        <v>0</v>
      </c>
      <c r="J184" s="15">
        <v>0</v>
      </c>
      <c r="K184" s="15">
        <v>4.2</v>
      </c>
      <c r="L184" s="15">
        <v>0.12</v>
      </c>
      <c r="M184" s="15">
        <v>4.6500000000000004</v>
      </c>
      <c r="N184" s="15">
        <v>0</v>
      </c>
      <c r="O184" s="15">
        <v>1.26</v>
      </c>
      <c r="P184" s="15">
        <v>0</v>
      </c>
      <c r="Q184" s="16">
        <v>0</v>
      </c>
    </row>
    <row r="185" spans="1:17">
      <c r="A185" s="20">
        <v>338</v>
      </c>
      <c r="B185" s="25" t="s">
        <v>18</v>
      </c>
      <c r="C185" s="21" t="s">
        <v>35</v>
      </c>
      <c r="D185" s="12">
        <v>150</v>
      </c>
      <c r="E185" s="11">
        <v>0.6</v>
      </c>
      <c r="F185" s="11">
        <v>0.6</v>
      </c>
      <c r="G185" s="11">
        <v>14.7</v>
      </c>
      <c r="H185" s="11">
        <v>70.5</v>
      </c>
      <c r="I185" s="23">
        <v>4.4999999999999998E-2</v>
      </c>
      <c r="J185" s="12">
        <v>15</v>
      </c>
      <c r="K185" s="12">
        <v>0</v>
      </c>
      <c r="L185" s="12">
        <v>0.3</v>
      </c>
      <c r="M185" s="12">
        <v>24</v>
      </c>
      <c r="N185" s="12">
        <v>16.5</v>
      </c>
      <c r="O185" s="12">
        <v>13.5</v>
      </c>
      <c r="P185" s="12">
        <v>3.3</v>
      </c>
      <c r="Q185" s="13">
        <v>0</v>
      </c>
    </row>
    <row r="186" spans="1:17">
      <c r="A186" s="55" t="s">
        <v>20</v>
      </c>
      <c r="B186" s="56"/>
      <c r="C186" s="56"/>
      <c r="D186" s="17">
        <f>SUM(D181:D185)</f>
        <v>760</v>
      </c>
      <c r="E186" s="17">
        <f t="shared" ref="E186:Q186" si="27">SUM(E181:E185)</f>
        <v>40.72</v>
      </c>
      <c r="F186" s="17">
        <f t="shared" si="27"/>
        <v>29.99</v>
      </c>
      <c r="G186" s="17">
        <f t="shared" si="27"/>
        <v>117.52</v>
      </c>
      <c r="H186" s="17">
        <f t="shared" si="27"/>
        <v>908.09999999999991</v>
      </c>
      <c r="I186" s="17">
        <f t="shared" si="27"/>
        <v>0.115</v>
      </c>
      <c r="J186" s="17">
        <f t="shared" si="27"/>
        <v>16.440000000000001</v>
      </c>
      <c r="K186" s="17">
        <f t="shared" si="27"/>
        <v>25.06</v>
      </c>
      <c r="L186" s="17">
        <f t="shared" si="27"/>
        <v>141.59</v>
      </c>
      <c r="M186" s="17">
        <f t="shared" si="27"/>
        <v>152.03</v>
      </c>
      <c r="N186" s="17">
        <f t="shared" si="27"/>
        <v>106.53</v>
      </c>
      <c r="O186" s="17">
        <f t="shared" si="27"/>
        <v>61.449999999999996</v>
      </c>
      <c r="P186" s="17">
        <f t="shared" si="27"/>
        <v>146.13</v>
      </c>
      <c r="Q186" s="24">
        <f t="shared" si="27"/>
        <v>0</v>
      </c>
    </row>
    <row r="187" spans="1:17">
      <c r="A187" s="55" t="s">
        <v>94</v>
      </c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7"/>
    </row>
    <row r="188" spans="1:17" ht="25.5">
      <c r="A188" s="6">
        <v>102</v>
      </c>
      <c r="B188" s="7" t="s">
        <v>49</v>
      </c>
      <c r="C188" s="5" t="s">
        <v>91</v>
      </c>
      <c r="D188" s="27">
        <v>200</v>
      </c>
      <c r="E188" s="11">
        <v>5.49</v>
      </c>
      <c r="F188" s="11">
        <v>0.52</v>
      </c>
      <c r="G188" s="11">
        <v>16.5</v>
      </c>
      <c r="H188" s="11">
        <v>148.19999999999999</v>
      </c>
      <c r="I188" s="12">
        <v>0.22</v>
      </c>
      <c r="J188" s="12">
        <v>7.0000000000000007E-2</v>
      </c>
      <c r="K188" s="12">
        <v>2.27</v>
      </c>
      <c r="L188" s="12">
        <v>2.0499999999999998</v>
      </c>
      <c r="M188" s="12">
        <v>42.6</v>
      </c>
      <c r="N188" s="12">
        <v>0</v>
      </c>
      <c r="O188" s="12">
        <v>35.5</v>
      </c>
      <c r="P188" s="12">
        <v>88.1</v>
      </c>
      <c r="Q188" s="13">
        <v>1.18</v>
      </c>
    </row>
    <row r="189" spans="1:17" ht="25.5">
      <c r="A189" s="6">
        <v>171</v>
      </c>
      <c r="B189" s="7" t="s">
        <v>49</v>
      </c>
      <c r="C189" s="5" t="s">
        <v>92</v>
      </c>
      <c r="D189" s="8">
        <v>180</v>
      </c>
      <c r="E189" s="9">
        <v>10.1</v>
      </c>
      <c r="F189" s="9">
        <v>4.9400000000000004</v>
      </c>
      <c r="G189" s="9">
        <v>56</v>
      </c>
      <c r="H189" s="9">
        <v>289.10000000000002</v>
      </c>
      <c r="I189" s="8">
        <v>0</v>
      </c>
      <c r="J189" s="8">
        <v>0</v>
      </c>
      <c r="K189" s="8">
        <v>0</v>
      </c>
      <c r="L189" s="8">
        <v>0</v>
      </c>
      <c r="M189" s="8">
        <v>0.5</v>
      </c>
      <c r="N189" s="8">
        <v>0</v>
      </c>
      <c r="O189" s="8">
        <v>0</v>
      </c>
      <c r="P189" s="8">
        <v>0</v>
      </c>
      <c r="Q189" s="10">
        <v>0</v>
      </c>
    </row>
    <row r="190" spans="1:17">
      <c r="A190" s="6">
        <v>297</v>
      </c>
      <c r="B190" s="7" t="s">
        <v>49</v>
      </c>
      <c r="C190" s="5" t="s">
        <v>68</v>
      </c>
      <c r="D190" s="8">
        <v>85</v>
      </c>
      <c r="E190" s="9">
        <v>8.1</v>
      </c>
      <c r="F190" s="9">
        <v>7.22</v>
      </c>
      <c r="G190" s="9">
        <v>7.86</v>
      </c>
      <c r="H190" s="9">
        <v>127.1</v>
      </c>
      <c r="I190" s="8">
        <v>6.4000000000000001E-2</v>
      </c>
      <c r="J190" s="8">
        <v>0.08</v>
      </c>
      <c r="K190" s="8">
        <v>0.872</v>
      </c>
      <c r="L190" s="8">
        <v>0.872</v>
      </c>
      <c r="M190" s="8">
        <v>30.712</v>
      </c>
      <c r="N190" s="8">
        <v>0</v>
      </c>
      <c r="O190" s="8">
        <v>0</v>
      </c>
      <c r="P190" s="8">
        <v>0</v>
      </c>
      <c r="Q190" s="10">
        <v>0</v>
      </c>
    </row>
    <row r="191" spans="1:17">
      <c r="A191" s="6" t="s">
        <v>39</v>
      </c>
      <c r="B191" s="7" t="s">
        <v>49</v>
      </c>
      <c r="C191" s="5" t="s">
        <v>22</v>
      </c>
      <c r="D191" s="8">
        <v>30</v>
      </c>
      <c r="E191" s="9">
        <v>3.8</v>
      </c>
      <c r="F191" s="9">
        <v>0.4</v>
      </c>
      <c r="G191" s="9">
        <v>24.6</v>
      </c>
      <c r="H191" s="9">
        <v>117.5</v>
      </c>
      <c r="I191" s="8">
        <v>5.5E-2</v>
      </c>
      <c r="J191" s="8">
        <v>1.4999999999999999E-2</v>
      </c>
      <c r="K191" s="8">
        <v>0</v>
      </c>
      <c r="L191" s="8">
        <v>0.55000000000000004</v>
      </c>
      <c r="M191" s="8">
        <v>10</v>
      </c>
      <c r="N191" s="8">
        <v>0</v>
      </c>
      <c r="O191" s="8">
        <v>7</v>
      </c>
      <c r="P191" s="8">
        <v>32.5</v>
      </c>
      <c r="Q191" s="10">
        <v>0</v>
      </c>
    </row>
    <row r="192" spans="1:17">
      <c r="A192" s="6" t="s">
        <v>39</v>
      </c>
      <c r="B192" s="7" t="s">
        <v>49</v>
      </c>
      <c r="C192" s="5" t="s">
        <v>54</v>
      </c>
      <c r="D192" s="8">
        <v>30</v>
      </c>
      <c r="E192" s="9">
        <v>1.1200000000000001</v>
      </c>
      <c r="F192" s="9">
        <v>0.22</v>
      </c>
      <c r="G192" s="9">
        <v>9.8800000000000008</v>
      </c>
      <c r="H192" s="9">
        <v>45</v>
      </c>
      <c r="I192" s="8">
        <v>98</v>
      </c>
      <c r="J192" s="8">
        <v>0.02</v>
      </c>
      <c r="K192" s="8">
        <v>0</v>
      </c>
      <c r="L192" s="8">
        <v>0.18</v>
      </c>
      <c r="M192" s="8">
        <v>4.5999999999999996</v>
      </c>
      <c r="N192" s="8">
        <v>0</v>
      </c>
      <c r="O192" s="8">
        <v>5</v>
      </c>
      <c r="P192" s="8">
        <v>21.2</v>
      </c>
      <c r="Q192" s="10">
        <v>0</v>
      </c>
    </row>
    <row r="193" spans="1:17" ht="25.5">
      <c r="A193" s="20">
        <v>24</v>
      </c>
      <c r="B193" s="7" t="s">
        <v>49</v>
      </c>
      <c r="C193" s="5" t="s">
        <v>70</v>
      </c>
      <c r="D193" s="8">
        <v>60</v>
      </c>
      <c r="E193" s="14">
        <v>5.6000000000000001E-2</v>
      </c>
      <c r="F193" s="14">
        <v>3.68</v>
      </c>
      <c r="G193" s="14">
        <v>1.72</v>
      </c>
      <c r="H193" s="14">
        <v>42.24</v>
      </c>
      <c r="I193" s="15">
        <v>0.02</v>
      </c>
      <c r="J193" s="15">
        <v>0.02</v>
      </c>
      <c r="K193" s="15">
        <v>10.83</v>
      </c>
      <c r="L193" s="15">
        <v>0.44</v>
      </c>
      <c r="M193" s="15">
        <v>14.8</v>
      </c>
      <c r="N193" s="15">
        <v>0</v>
      </c>
      <c r="O193" s="15">
        <v>1</v>
      </c>
      <c r="P193" s="15">
        <v>15.7</v>
      </c>
      <c r="Q193" s="16">
        <v>0</v>
      </c>
    </row>
    <row r="194" spans="1:17" ht="13.5" thickBot="1">
      <c r="A194" s="41">
        <v>389</v>
      </c>
      <c r="B194" s="42" t="s">
        <v>49</v>
      </c>
      <c r="C194" s="43" t="s">
        <v>69</v>
      </c>
      <c r="D194" s="44">
        <v>200</v>
      </c>
      <c r="E194" s="50">
        <v>0.2</v>
      </c>
      <c r="F194" s="50">
        <v>0.04</v>
      </c>
      <c r="G194" s="50">
        <v>10.199999999999999</v>
      </c>
      <c r="H194" s="50">
        <v>41</v>
      </c>
      <c r="I194" s="44">
        <v>0</v>
      </c>
      <c r="J194" s="44">
        <v>0</v>
      </c>
      <c r="K194" s="44">
        <v>2.8</v>
      </c>
      <c r="L194" s="44">
        <v>0.08</v>
      </c>
      <c r="M194" s="44">
        <v>3.1</v>
      </c>
      <c r="N194" s="44">
        <v>0</v>
      </c>
      <c r="O194" s="44">
        <v>0.84</v>
      </c>
      <c r="P194" s="44">
        <v>0</v>
      </c>
      <c r="Q194" s="49">
        <v>0</v>
      </c>
    </row>
    <row r="195" spans="1:17">
      <c r="A195" s="58" t="s">
        <v>20</v>
      </c>
      <c r="B195" s="59"/>
      <c r="C195" s="59"/>
      <c r="D195" s="29">
        <f>SUM(D188:D194)</f>
        <v>785</v>
      </c>
      <c r="E195" s="30">
        <f>SUM(E188:E194)</f>
        <v>28.866</v>
      </c>
      <c r="F195" s="30">
        <f>SUM(F188:F194)</f>
        <v>17.02</v>
      </c>
      <c r="G195" s="30">
        <f>SUM(G188:G194)</f>
        <v>126.76</v>
      </c>
      <c r="H195" s="30">
        <f>SUM(H188:H194)</f>
        <v>810.14</v>
      </c>
      <c r="I195" s="30">
        <f>SUM(I188:I194)</f>
        <v>98.358999999999995</v>
      </c>
      <c r="J195" s="30">
        <f>SUM(J188:J194)</f>
        <v>0.20500000000000002</v>
      </c>
      <c r="K195" s="30">
        <f>SUM(K188:K194)</f>
        <v>16.771999999999998</v>
      </c>
      <c r="L195" s="30">
        <f>SUM(L188:L194)</f>
        <v>4.1719999999999997</v>
      </c>
      <c r="M195" s="30">
        <f>SUM(M188:M194)</f>
        <v>106.31199999999998</v>
      </c>
      <c r="N195" s="30">
        <f>SUM(N188:N194)</f>
        <v>0</v>
      </c>
      <c r="O195" s="30">
        <f>SUM(O188:O194)</f>
        <v>49.34</v>
      </c>
      <c r="P195" s="30">
        <f>SUM(P188:P194)</f>
        <v>157.49999999999997</v>
      </c>
      <c r="Q195" s="34">
        <f>SUM(Q188:Q194)</f>
        <v>1.18</v>
      </c>
    </row>
    <row r="196" spans="1:17" ht="13.5" thickBot="1">
      <c r="A196" s="60" t="s">
        <v>21</v>
      </c>
      <c r="B196" s="61"/>
      <c r="C196" s="61"/>
      <c r="D196" s="31">
        <f>D195+D186</f>
        <v>1545</v>
      </c>
      <c r="E196" s="32">
        <f>E195+E186</f>
        <v>69.585999999999999</v>
      </c>
      <c r="F196" s="32">
        <f>F195+F186</f>
        <v>47.01</v>
      </c>
      <c r="G196" s="32">
        <f>G195+G186</f>
        <v>244.28</v>
      </c>
      <c r="H196" s="32">
        <f>H195+H186</f>
        <v>1718.2399999999998</v>
      </c>
      <c r="I196" s="32">
        <f>I195+I186</f>
        <v>98.47399999999999</v>
      </c>
      <c r="J196" s="32">
        <f>J195+J186</f>
        <v>16.645</v>
      </c>
      <c r="K196" s="32">
        <f>K195+K186</f>
        <v>41.831999999999994</v>
      </c>
      <c r="L196" s="32">
        <f>L195+L186</f>
        <v>145.762</v>
      </c>
      <c r="M196" s="32">
        <f>M195+M186</f>
        <v>258.34199999999998</v>
      </c>
      <c r="N196" s="32">
        <f>N195+N186</f>
        <v>106.53</v>
      </c>
      <c r="O196" s="32">
        <f>O195+O186</f>
        <v>110.78999999999999</v>
      </c>
      <c r="P196" s="32">
        <f>P195+P186</f>
        <v>303.63</v>
      </c>
      <c r="Q196" s="33">
        <f>Q195+Q186</f>
        <v>1.18</v>
      </c>
    </row>
    <row r="197" spans="1:17">
      <c r="A197" s="62" t="s">
        <v>24</v>
      </c>
      <c r="B197" s="63"/>
      <c r="C197" s="63"/>
      <c r="D197" s="37">
        <f>D24+D43+D61+D79+D99+D118+D139+D160+D178+D196</f>
        <v>15485</v>
      </c>
      <c r="E197" s="38">
        <f>E24+E43+E61+E79+E99+E118+E139+E160+E178+E196</f>
        <v>607.85</v>
      </c>
      <c r="F197" s="38">
        <f>F24+F43+F61+F79+F99+F118+F139+F160+F178+F196</f>
        <v>499.75999999999993</v>
      </c>
      <c r="G197" s="38">
        <f>G24+G43+G61+G79+G99+G118+G139+G160+G178+G196</f>
        <v>2473.4299999999998</v>
      </c>
      <c r="H197" s="38">
        <f>H24+H43+H61+H79+H99+H118+H139+H160+H178+H196</f>
        <v>16793.39</v>
      </c>
      <c r="I197" s="38">
        <f>I24+I43+I61+I79+I99+I118+I139+I160+I178+I196</f>
        <v>984.43299999999999</v>
      </c>
      <c r="J197" s="38">
        <f>J24+J43+J61+J79+J99+J118+J139+J160+J178+J196</f>
        <v>467.84000000000003</v>
      </c>
      <c r="K197" s="38">
        <f>K24+K43+K61+K79+K99+K118+K139+K160+K178+K196</f>
        <v>470.62799999999999</v>
      </c>
      <c r="L197" s="38">
        <f>L24+L43+L61+L79+L99+L118+L139+L160+L178+L196</f>
        <v>535.62099999999998</v>
      </c>
      <c r="M197" s="38">
        <f>M24+M43+M61+M79+M99+M118+M139+M160+M178+M196</f>
        <v>3766.9960000000005</v>
      </c>
      <c r="N197" s="38">
        <f>N24+N43+N61+N79+N99+N118+N139+N160+N178+N196</f>
        <v>1075.3499999999999</v>
      </c>
      <c r="O197" s="38">
        <f>O24+O43+O61+O79+O99+O118+O139+O160+O178+O196</f>
        <v>1080.7579999999998</v>
      </c>
      <c r="P197" s="38">
        <f>P24+P43+P61+P79+P99+P118+P139+P160+P178+P196</f>
        <v>3715.87</v>
      </c>
      <c r="Q197" s="39">
        <f>Q24+Q43+Q61+Q79+Q99+Q118+Q139+Q160+Q178+Q196</f>
        <v>91.984000000000009</v>
      </c>
    </row>
    <row r="198" spans="1:17" ht="13.5" thickBot="1">
      <c r="A198" s="60" t="s">
        <v>25</v>
      </c>
      <c r="B198" s="61"/>
      <c r="C198" s="61"/>
      <c r="D198" s="35">
        <f>D197/10</f>
        <v>1548.5</v>
      </c>
      <c r="E198" s="35">
        <f t="shared" ref="E198:Q198" si="28">E197/10</f>
        <v>60.785000000000004</v>
      </c>
      <c r="F198" s="35">
        <f t="shared" si="28"/>
        <v>49.975999999999992</v>
      </c>
      <c r="G198" s="35">
        <f t="shared" si="28"/>
        <v>247.34299999999999</v>
      </c>
      <c r="H198" s="35">
        <f t="shared" si="28"/>
        <v>1679.3389999999999</v>
      </c>
      <c r="I198" s="35">
        <f t="shared" si="28"/>
        <v>98.443299999999994</v>
      </c>
      <c r="J198" s="35">
        <f t="shared" si="28"/>
        <v>46.784000000000006</v>
      </c>
      <c r="K198" s="35">
        <f t="shared" si="28"/>
        <v>47.062799999999996</v>
      </c>
      <c r="L198" s="35">
        <f t="shared" si="28"/>
        <v>53.562100000000001</v>
      </c>
      <c r="M198" s="35">
        <f t="shared" si="28"/>
        <v>376.69960000000003</v>
      </c>
      <c r="N198" s="35">
        <f t="shared" si="28"/>
        <v>107.535</v>
      </c>
      <c r="O198" s="35">
        <f t="shared" si="28"/>
        <v>108.07579999999999</v>
      </c>
      <c r="P198" s="35">
        <f t="shared" si="28"/>
        <v>371.58699999999999</v>
      </c>
      <c r="Q198" s="36">
        <f t="shared" si="28"/>
        <v>9.1984000000000012</v>
      </c>
    </row>
  </sheetData>
  <mergeCells count="72">
    <mergeCell ref="D2:H2"/>
    <mergeCell ref="B3:C3"/>
    <mergeCell ref="D3:H3"/>
    <mergeCell ref="A4:C4"/>
    <mergeCell ref="E4:H4"/>
    <mergeCell ref="A5:A6"/>
    <mergeCell ref="B5:B6"/>
    <mergeCell ref="C5:C6"/>
    <mergeCell ref="D5:D6"/>
    <mergeCell ref="E5:G5"/>
    <mergeCell ref="A15:Q15"/>
    <mergeCell ref="A23:C23"/>
    <mergeCell ref="A26:Q26"/>
    <mergeCell ref="A33:C33"/>
    <mergeCell ref="N5:N6"/>
    <mergeCell ref="O5:O6"/>
    <mergeCell ref="P5:P6"/>
    <mergeCell ref="Q5:Q6"/>
    <mergeCell ref="A7:Q7"/>
    <mergeCell ref="A14:C14"/>
    <mergeCell ref="H5:H6"/>
    <mergeCell ref="I5:I6"/>
    <mergeCell ref="J5:J6"/>
    <mergeCell ref="K5:K6"/>
    <mergeCell ref="L5:L6"/>
    <mergeCell ref="M5:M6"/>
    <mergeCell ref="A34:Q34"/>
    <mergeCell ref="A42:C42"/>
    <mergeCell ref="A43:C43"/>
    <mergeCell ref="A45:Q45"/>
    <mergeCell ref="A51:C51"/>
    <mergeCell ref="A52:Q52"/>
    <mergeCell ref="A60:C60"/>
    <mergeCell ref="A61:C61"/>
    <mergeCell ref="A63:Q63"/>
    <mergeCell ref="A70:C70"/>
    <mergeCell ref="A71:Q71"/>
    <mergeCell ref="A78:C78"/>
    <mergeCell ref="A79:C79"/>
    <mergeCell ref="A81:Q81"/>
    <mergeCell ref="A89:C89"/>
    <mergeCell ref="A117:C117"/>
    <mergeCell ref="A118:C118"/>
    <mergeCell ref="A120:Q120"/>
    <mergeCell ref="A128:C128"/>
    <mergeCell ref="A90:Q90"/>
    <mergeCell ref="A98:C98"/>
    <mergeCell ref="A99:C99"/>
    <mergeCell ref="A101:Q101"/>
    <mergeCell ref="A108:C108"/>
    <mergeCell ref="A198:C198"/>
    <mergeCell ref="A170:Q170"/>
    <mergeCell ref="A177:C177"/>
    <mergeCell ref="A178:C178"/>
    <mergeCell ref="A180:Q180"/>
    <mergeCell ref="A186:C186"/>
    <mergeCell ref="A1:Q1"/>
    <mergeCell ref="A187:Q187"/>
    <mergeCell ref="A195:C195"/>
    <mergeCell ref="A196:C196"/>
    <mergeCell ref="A197:C197"/>
    <mergeCell ref="A150:Q150"/>
    <mergeCell ref="A159:C159"/>
    <mergeCell ref="A160:C160"/>
    <mergeCell ref="A162:Q162"/>
    <mergeCell ref="A169:C169"/>
    <mergeCell ref="A129:Q129"/>
    <mergeCell ref="A138:C138"/>
    <mergeCell ref="A139:B139"/>
    <mergeCell ref="A141:Q141"/>
    <mergeCell ref="A149:C149"/>
    <mergeCell ref="A109:Q109"/>
  </mergeCells>
  <phoneticPr fontId="0" type="noConversion"/>
  <pageMargins left="0.55118110236220474" right="0.55118110236220474" top="0.59055118110236227" bottom="0.59055118110236227" header="0.51181102362204722" footer="0.51181102362204722"/>
  <pageSetup paperSize="9" scale="81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O12"/>
  <sheetViews>
    <sheetView tabSelected="1" workbookViewId="0">
      <selection activeCell="I18" sqref="I18"/>
    </sheetView>
  </sheetViews>
  <sheetFormatPr defaultRowHeight="12.75"/>
  <sheetData>
    <row r="1" spans="2:15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5">
      <c r="B2" s="78"/>
      <c r="C2" s="78"/>
      <c r="D2" s="78"/>
      <c r="E2" s="78"/>
      <c r="F2" s="78"/>
      <c r="G2" s="78"/>
      <c r="H2" s="79" t="s">
        <v>96</v>
      </c>
      <c r="I2" s="79"/>
      <c r="J2" s="79"/>
      <c r="K2" s="79"/>
      <c r="L2" s="79"/>
      <c r="M2" s="79"/>
      <c r="N2" s="79"/>
    </row>
    <row r="3" spans="2:15">
      <c r="B3" s="78"/>
      <c r="C3" s="78"/>
      <c r="D3" s="78"/>
      <c r="E3" s="78"/>
      <c r="F3" s="78"/>
      <c r="G3" s="78"/>
      <c r="H3" s="79" t="s">
        <v>97</v>
      </c>
      <c r="I3" s="79"/>
      <c r="J3" s="79"/>
      <c r="K3" s="79"/>
      <c r="L3" s="79"/>
      <c r="M3" s="79"/>
      <c r="N3" s="79"/>
    </row>
    <row r="4" spans="2:15">
      <c r="B4" s="78"/>
      <c r="C4" s="78"/>
      <c r="D4" s="78"/>
      <c r="E4" s="78"/>
      <c r="F4" s="78"/>
      <c r="G4" s="78"/>
      <c r="H4" s="79" t="s">
        <v>98</v>
      </c>
      <c r="I4" s="79"/>
      <c r="J4" s="79"/>
      <c r="K4" s="79"/>
      <c r="L4" s="79"/>
      <c r="M4" s="79"/>
      <c r="N4" s="79"/>
    </row>
    <row r="5" spans="2:15">
      <c r="B5" s="78"/>
      <c r="C5" s="78"/>
      <c r="D5" s="78"/>
      <c r="E5" s="78"/>
      <c r="F5" s="78"/>
      <c r="G5" s="78"/>
      <c r="H5" s="79"/>
      <c r="I5" s="79"/>
      <c r="J5" s="79"/>
      <c r="K5" s="79"/>
      <c r="L5" s="79"/>
      <c r="M5" s="79"/>
      <c r="N5" s="79"/>
    </row>
    <row r="6" spans="2:15">
      <c r="B6" s="78"/>
      <c r="C6" s="78"/>
      <c r="D6" s="78"/>
      <c r="E6" s="78"/>
      <c r="F6" s="78"/>
      <c r="G6" s="78"/>
      <c r="H6" s="79" t="s">
        <v>99</v>
      </c>
      <c r="I6" s="79"/>
      <c r="J6" s="79"/>
      <c r="K6" s="79"/>
      <c r="L6" s="79"/>
      <c r="M6" s="79"/>
      <c r="N6" s="79"/>
    </row>
    <row r="7" spans="2:15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5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5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5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5" ht="18">
      <c r="B11" s="80" t="s">
        <v>111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53"/>
    </row>
    <row r="12" spans="2:15" ht="20.25" customHeight="1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</sheetData>
  <mergeCells count="6">
    <mergeCell ref="H2:N2"/>
    <mergeCell ref="H3:N3"/>
    <mergeCell ref="H4:N4"/>
    <mergeCell ref="H5:N5"/>
    <mergeCell ref="H6:N6"/>
    <mergeCell ref="B11:N1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лагерь</vt:lpstr>
      <vt:lpstr>титул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2025-05-28T05:48:55Z</cp:lastPrinted>
  <dcterms:created xsi:type="dcterms:W3CDTF">2010-09-29T09:10:17Z</dcterms:created>
  <dcterms:modified xsi:type="dcterms:W3CDTF">2025-05-29T09:29:27Z</dcterms:modified>
</cp:coreProperties>
</file>